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R:\arhiva_Y\AA PROJEKTI\AAA SANACIJE POTRES\AAA CRKVE\KAMENICA - crkva sv. Bartola ap\GLAVNI PROJEKT\2025\31.10.2025\"/>
    </mc:Choice>
  </mc:AlternateContent>
  <xr:revisionPtr revIDLastSave="0" documentId="13_ncr:1_{31696541-9DCC-402A-8F52-38DC62831ED6}" xr6:coauthVersionLast="47" xr6:coauthVersionMax="47" xr10:uidLastSave="{00000000-0000-0000-0000-000000000000}"/>
  <bookViews>
    <workbookView xWindow="-28920" yWindow="-120" windowWidth="29040" windowHeight="15720" tabRatio="989" xr2:uid="{00000000-000D-0000-FFFF-FFFF00000000}"/>
  </bookViews>
  <sheets>
    <sheet name="NASLOVNA_građ." sheetId="28" r:id="rId1"/>
    <sheet name="Opći uvjeti" sheetId="16" r:id="rId2"/>
    <sheet name="GRAĐ. RADOVI" sheetId="26" r:id="rId3"/>
    <sheet name="Rekapitulacija_GRAĐ" sheetId="27" r:id="rId4"/>
    <sheet name="ARH. PLASTIKA" sheetId="29" r:id="rId5"/>
    <sheet name="Rekapitulacija_ARH. PLASTIKA" sheetId="30" r:id="rId6"/>
    <sheet name="UKUPNO" sheetId="31" r:id="rId7"/>
  </sheets>
  <externalReferences>
    <externalReference r:id="rId8"/>
  </externalReferences>
  <definedNames>
    <definedName name="Armiracki">#REF!</definedName>
    <definedName name="Betonski">#REF!</definedName>
    <definedName name="f">#REF!</definedName>
    <definedName name="Pero">'[1]1.  ZEMLJANI'!$A$3:$H$28</definedName>
    <definedName name="_xlnm.Print_Area" localSheetId="4">'ARH. PLASTIKA'!$A$1:$F$26</definedName>
    <definedName name="_xlnm.Print_Area" localSheetId="2">'GRAĐ. RADOVI'!$A$1:$F$431</definedName>
    <definedName name="_xlnm.Print_Area" localSheetId="0">NASLOVNA_građ.!$A$1:$B$25</definedName>
    <definedName name="_xlnm.Print_Area" localSheetId="1">'Opći uvjeti'!$A$1:$H$195</definedName>
    <definedName name="_xlnm.Print_Area" localSheetId="5">'Rekapitulacija_ARH. PLASTIKA'!$A$1:$F$10</definedName>
    <definedName name="_xlnm.Print_Area" localSheetId="3">Rekapitulacija_GRAĐ!$A$1:$F$26</definedName>
    <definedName name="_xlnm.Print_Area" localSheetId="6">UKUPNO!$A$1:$F$12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29" l="1"/>
  <c r="F21" i="29"/>
  <c r="F18" i="29"/>
  <c r="F17" i="29"/>
  <c r="F16" i="29"/>
  <c r="F15" i="29"/>
  <c r="F12" i="29"/>
  <c r="F11" i="29"/>
  <c r="F10" i="29"/>
  <c r="F25" i="29" l="1"/>
  <c r="F158" i="26"/>
  <c r="F132" i="26"/>
  <c r="F176" i="26"/>
  <c r="F275" i="26"/>
  <c r="F257" i="26"/>
  <c r="F255" i="26"/>
  <c r="F259" i="26"/>
  <c r="F399" i="26"/>
  <c r="F60" i="26"/>
  <c r="F26" i="29" l="1"/>
  <c r="F7" i="30"/>
  <c r="F9" i="30" s="1"/>
  <c r="F397" i="26"/>
  <c r="F396" i="26"/>
  <c r="F395" i="26"/>
  <c r="F394" i="26"/>
  <c r="F393" i="26"/>
  <c r="F392" i="26"/>
  <c r="F391" i="26"/>
  <c r="F390" i="26"/>
  <c r="F389" i="26"/>
  <c r="F388" i="26"/>
  <c r="F387" i="26"/>
  <c r="F386" i="26"/>
  <c r="F385" i="26"/>
  <c r="F384" i="26"/>
  <c r="F383" i="26"/>
  <c r="F382" i="26"/>
  <c r="F381" i="26"/>
  <c r="F380" i="26"/>
  <c r="F379" i="26"/>
  <c r="F378" i="26"/>
  <c r="F357" i="26"/>
  <c r="F130" i="26"/>
  <c r="F186" i="26"/>
  <c r="F128" i="26"/>
  <c r="F233" i="26"/>
  <c r="F184" i="26"/>
  <c r="F100" i="26"/>
  <c r="F182" i="26"/>
  <c r="F179" i="26"/>
  <c r="F174" i="26"/>
  <c r="F160" i="26"/>
  <c r="F126" i="26"/>
  <c r="F124" i="26"/>
  <c r="F103" i="26"/>
  <c r="F104" i="26"/>
  <c r="F105" i="26"/>
  <c r="F106" i="26"/>
  <c r="F107" i="26"/>
  <c r="F108" i="26"/>
  <c r="F109" i="26"/>
  <c r="F110" i="26"/>
  <c r="F111" i="26"/>
  <c r="F112" i="26"/>
  <c r="F113" i="26"/>
  <c r="F114" i="26"/>
  <c r="F115" i="26"/>
  <c r="F116" i="26"/>
  <c r="F117" i="26"/>
  <c r="F118" i="26"/>
  <c r="F119" i="26"/>
  <c r="F120" i="26"/>
  <c r="F121" i="26"/>
  <c r="F122" i="26"/>
  <c r="F84" i="26"/>
  <c r="F58" i="26"/>
  <c r="F57" i="26"/>
  <c r="F10" i="30" l="1"/>
  <c r="F7" i="31"/>
  <c r="F401" i="26"/>
  <c r="F80" i="26"/>
  <c r="F82" i="26" l="1"/>
  <c r="F98" i="26" l="1"/>
  <c r="F94" i="26"/>
  <c r="F200" i="26" l="1"/>
  <c r="F307" i="26" l="1"/>
  <c r="F303" i="26"/>
  <c r="F188" i="26"/>
  <c r="F54" i="26"/>
  <c r="F50" i="26"/>
  <c r="F46" i="26" l="1"/>
  <c r="F146" i="26"/>
  <c r="F253" i="26"/>
  <c r="F148" i="26" l="1"/>
  <c r="F10" i="27" s="1"/>
  <c r="F245" i="26" l="1"/>
  <c r="F247" i="26"/>
  <c r="F21" i="27"/>
  <c r="F251" i="26"/>
  <c r="F367" i="26"/>
  <c r="F364" i="26"/>
  <c r="F96" i="26"/>
  <c r="F136" i="26"/>
  <c r="F362" i="26" l="1"/>
  <c r="F359" i="26"/>
  <c r="F415" i="26" l="1"/>
  <c r="F410" i="26"/>
  <c r="F355" i="26"/>
  <c r="F352" i="26"/>
  <c r="F162" i="26"/>
  <c r="F33" i="26"/>
  <c r="F27" i="26"/>
  <c r="A15" i="26"/>
  <c r="F13" i="26"/>
  <c r="F369" i="26" l="1"/>
  <c r="F416" i="26"/>
  <c r="F411" i="26"/>
  <c r="F418" i="26"/>
  <c r="F20" i="27" l="1"/>
  <c r="F66" i="26"/>
  <c r="F426" i="26" l="1"/>
  <c r="F428" i="26" s="1"/>
  <c r="F231" i="26"/>
  <c r="F22" i="27" l="1"/>
  <c r="F313" i="26"/>
  <c r="F311" i="26"/>
  <c r="F309" i="26"/>
  <c r="F305" i="26"/>
  <c r="F301" i="26"/>
  <c r="F315" i="26" l="1"/>
  <c r="F17" i="27" s="1"/>
  <c r="F291" i="26"/>
  <c r="F293" i="26" s="1"/>
  <c r="F16" i="27" s="1"/>
  <c r="F342" i="26" l="1"/>
  <c r="F340" i="26"/>
  <c r="F338" i="26"/>
  <c r="F328" i="26"/>
  <c r="F326" i="26"/>
  <c r="F325" i="26"/>
  <c r="F324" i="26"/>
  <c r="F281" i="26"/>
  <c r="F279" i="26"/>
  <c r="F277" i="26"/>
  <c r="F273" i="26"/>
  <c r="F271" i="26"/>
  <c r="F269" i="26"/>
  <c r="F249" i="26"/>
  <c r="F243" i="26"/>
  <c r="F229" i="26"/>
  <c r="F235" i="26" s="1"/>
  <c r="F198" i="26" l="1"/>
  <c r="F206" i="26"/>
  <c r="F208" i="26"/>
  <c r="F203" i="26"/>
  <c r="F210" i="26"/>
  <c r="F156" i="26"/>
  <c r="F165" i="26"/>
  <c r="F168" i="26"/>
  <c r="F172" i="26"/>
  <c r="F88" i="26"/>
  <c r="F90" i="26"/>
  <c r="F92" i="26"/>
  <c r="F134" i="26"/>
  <c r="F13" i="27" l="1"/>
  <c r="F31" i="26"/>
  <c r="F29" i="26"/>
  <c r="F24" i="26"/>
  <c r="F21" i="26"/>
  <c r="F15" i="26"/>
  <c r="F19" i="26"/>
  <c r="F18" i="26"/>
  <c r="F212" i="26" l="1"/>
  <c r="F214" i="26" s="1"/>
  <c r="F170" i="26"/>
  <c r="F190" i="26" s="1"/>
  <c r="F86" i="26"/>
  <c r="F78" i="26"/>
  <c r="F76" i="26"/>
  <c r="F62" i="26"/>
  <c r="F52" i="26"/>
  <c r="F48" i="26"/>
  <c r="F44" i="26"/>
  <c r="A17" i="26"/>
  <c r="F138" i="26" l="1"/>
  <c r="F68" i="26"/>
  <c r="A21" i="26"/>
  <c r="A23" i="26" s="1"/>
  <c r="F35" i="26"/>
  <c r="F8" i="27" l="1"/>
  <c r="A26" i="26"/>
  <c r="A29" i="26" s="1"/>
  <c r="A31" i="26" s="1"/>
  <c r="A33" i="26" s="1"/>
  <c r="A44" i="26" s="1"/>
  <c r="A46" i="26" s="1"/>
  <c r="F344" i="26"/>
  <c r="F19" i="27" s="1"/>
  <c r="F330" i="26"/>
  <c r="F18" i="27" s="1"/>
  <c r="F261" i="26"/>
  <c r="F283" i="26"/>
  <c r="F431" i="26" l="1"/>
  <c r="A48" i="26"/>
  <c r="A50" i="26" s="1"/>
  <c r="A52" i="26" s="1"/>
  <c r="A54" i="26" s="1"/>
  <c r="A56" i="26" s="1"/>
  <c r="A60" i="26" s="1"/>
  <c r="A62" i="26" s="1"/>
  <c r="F14" i="27"/>
  <c r="F15" i="27"/>
  <c r="F23" i="27" l="1"/>
  <c r="F12" i="27" l="1"/>
  <c r="F7" i="27"/>
  <c r="A64" i="26" l="1"/>
  <c r="A76" i="26" s="1"/>
  <c r="F9" i="27"/>
  <c r="F11" i="27"/>
  <c r="A78" i="26" l="1"/>
  <c r="F25" i="27"/>
  <c r="F26" i="27" l="1"/>
  <c r="F6" i="31"/>
  <c r="F9" i="31" s="1"/>
  <c r="F10" i="31" s="1"/>
  <c r="A80" i="26"/>
  <c r="A82" i="26" s="1"/>
  <c r="A84" i="26" s="1"/>
  <c r="A86" i="26" s="1"/>
  <c r="A88" i="26" s="1"/>
  <c r="A90" i="26" s="1"/>
  <c r="A92" i="26" s="1"/>
  <c r="A94" i="26" l="1"/>
  <c r="A96" i="26" s="1"/>
  <c r="A98" i="26" l="1"/>
  <c r="A100" i="26" s="1"/>
  <c r="A102" i="26" s="1"/>
  <c r="A124" i="26" l="1"/>
  <c r="A126" i="26" s="1"/>
  <c r="A128" i="26" l="1"/>
  <c r="A130" i="26" l="1"/>
  <c r="A132" i="26" l="1"/>
  <c r="A134" i="26" s="1"/>
  <c r="A136" i="26" s="1"/>
  <c r="A146" i="26" s="1"/>
  <c r="A156" i="26" s="1"/>
  <c r="A158" i="26" l="1"/>
  <c r="A160" i="26" s="1"/>
  <c r="A162" i="26" s="1"/>
  <c r="A164" i="26" s="1"/>
  <c r="A167" i="26" s="1"/>
  <c r="A170" i="26" s="1"/>
  <c r="A172" i="26" s="1"/>
  <c r="A174" i="26" s="1"/>
  <c r="A176" i="26" s="1"/>
  <c r="A178" i="26" s="1"/>
  <c r="A181" i="26" s="1"/>
  <c r="A184" i="26" s="1"/>
  <c r="A186" i="26" s="1"/>
  <c r="A188" i="26" s="1"/>
  <c r="A198" i="26" s="1"/>
  <c r="A200" i="26" s="1"/>
  <c r="A202" i="26" s="1"/>
  <c r="A205" i="26" s="1"/>
  <c r="A208" i="26" s="1"/>
  <c r="A210" i="26" s="1"/>
  <c r="A212" i="26" s="1"/>
  <c r="A229" i="26" s="1"/>
  <c r="A231" i="26" s="1"/>
  <c r="A233" i="26" s="1"/>
  <c r="A243" i="26" s="1"/>
  <c r="A245" i="26" s="1"/>
  <c r="A247" i="26" s="1"/>
  <c r="A249" i="26" s="1"/>
  <c r="A251" i="26" s="1"/>
  <c r="A253" i="26" s="1"/>
  <c r="A255" i="26" l="1"/>
  <c r="A257" i="26" s="1"/>
  <c r="A259" i="26" s="1"/>
  <c r="A269" i="26" s="1"/>
  <c r="A271" i="26" s="1"/>
  <c r="A273" i="26" s="1"/>
  <c r="A275" i="26" l="1"/>
  <c r="A277" i="26" s="1"/>
  <c r="A279" i="26" s="1"/>
  <c r="A281" i="26" s="1"/>
  <c r="A291" i="26" s="1"/>
  <c r="A301" i="26" s="1"/>
  <c r="A303" i="26" s="1"/>
  <c r="A305" i="26" s="1"/>
  <c r="A307" i="26" s="1"/>
  <c r="A309" i="26" s="1"/>
  <c r="A311" i="26" s="1"/>
  <c r="A313" i="26" s="1"/>
  <c r="A323" i="26" s="1"/>
  <c r="A328" i="26" s="1"/>
  <c r="A338" i="26" s="1"/>
  <c r="A340" i="26" s="1"/>
  <c r="A342" i="26" s="1"/>
  <c r="A352" i="26" s="1"/>
  <c r="A354" i="26" s="1"/>
  <c r="A359" i="26" s="1"/>
  <c r="A361" i="26" s="1"/>
  <c r="A364" i="26" s="1"/>
  <c r="A366" i="26" s="1"/>
  <c r="A377" i="26" s="1"/>
  <c r="A357" i="26" l="1"/>
  <c r="A399" i="26"/>
  <c r="A409" i="26" s="1"/>
  <c r="A413" i="26" s="1"/>
  <c r="A426" i="26" s="1"/>
</calcChain>
</file>

<file path=xl/sharedStrings.xml><?xml version="1.0" encoding="utf-8"?>
<sst xmlns="http://schemas.openxmlformats.org/spreadsheetml/2006/main" count="699" uniqueCount="370">
  <si>
    <t>PRIPREMNI RADOVI</t>
  </si>
  <si>
    <t>Redni broj</t>
  </si>
  <si>
    <t>Vrsta radova</t>
  </si>
  <si>
    <t>Jedinica mjere</t>
  </si>
  <si>
    <t>Količina</t>
  </si>
  <si>
    <t>Ukupna cijena bez PDV-a</t>
  </si>
  <si>
    <t>m2</t>
  </si>
  <si>
    <t>I</t>
  </si>
  <si>
    <t>m'</t>
  </si>
  <si>
    <t>m3</t>
  </si>
  <si>
    <t>II</t>
  </si>
  <si>
    <t>III</t>
  </si>
  <si>
    <t>IV</t>
  </si>
  <si>
    <t>V</t>
  </si>
  <si>
    <t xml:space="preserve">Prije pristupanja svim radovima (kao skidanje oštećenih dijelova konstrukcije, pročelja, završnih obrada površina, demontaže opreme i slično) potrebno je obaviti prethodni pregled s nadzornim inženjerom i unaprijed dogovoriti potreban obim posla. </t>
  </si>
  <si>
    <t xml:space="preserve">Sva rušenja i demontaže pojedinih dijelova građevine izvoditi pažljivo. Kod izvođenja pojedinih vrsta radova zabranjena je upotreba teških alata, kompresora ili sličnih uređaja koji mogu posredno prouzročiti štetu na konstruktivnim dijelovima građevine. Rušenja izvoditi tek kada su izvršena sva potrebna rasterećenja, podupiranja, osiguranja i isključivanja instalacija od nadležnih institucija. Prilikom rušenja potrebno je razvrstavati otpad te ga sukcesivno odvoziti na za to predviđene gradske deponije, a elemente koji će se ponovno ugrađivati, demontirati što pažljivije, te ih skladištiti na gradilištu odnosno na suho i sigurno mjesto za popravak i ponovnu ugradnju. Ako se prilikom rušenja i demontaže naiđe na nepredviđene detalje ili se uoče opasnosti od rušenja ili ugrožavanja okolnih elemenata građevine, izvođač je dužan o tome odmah obavjestiti projektanta. Prije početka rušenja i demontaža kvalificirana i stručna osoba mora odpojiti sve instalacije i osigurati gradilište. </t>
  </si>
  <si>
    <t xml:space="preserve">a) izvođač radova dužan je prije početka radova provjeriti kote postojećeg stanja terena u odnosu na relativnu kotu (+/-0,00) kod svih ulaza i kod svih unutrašnjih podnih ploča kao i za ulazne instalacije,                                     </t>
  </si>
  <si>
    <t>b) utvrditi kotu 0,00 i obilježiti je na gradilištu kao referentnu točku,</t>
  </si>
  <si>
    <t xml:space="preserve">c) ukoliko se ukažu eventualne nejednakosti između projekta i stanja na gradilištu izvođač radova dužan je pravovremeno o tome izvjestiti investitora, projektanta i nadzornog inženjera te shodno tome zatražiti potrebna objašnjenja,                                                                                </t>
  </si>
  <si>
    <t xml:space="preserve">d) sve mjere u projektima provjeriti na gradilištu prije narudžbe materijala ili gotovih proizvoda.                             </t>
  </si>
  <si>
    <t xml:space="preserve">e) provjera količina troškovnika obaveza je Izvođača radova, kao i izrada dokaznice izvedenih radova unutar građevinske knjige       </t>
  </si>
  <si>
    <t>MATERIJAL</t>
  </si>
  <si>
    <t>RAD</t>
  </si>
  <si>
    <t xml:space="preserve">U kalkulaciji rada treba uključiti sav potreban rad, kako glavni tako i pomoćni, te kompletan unutarnji prijenos bilo ručni bilo pomoću strojeva. Ujedno treba uključiti rad oko zaštite gotovih elemenata konstrukcije, zidova, podova i ostalih dijelova građevine od štetnih utjecaja vrućine i hladnoće kao i pohranu sa čuvanjem elemenata skinutih sa građevine koji će se naknadno ugraditi na građevini. </t>
  </si>
  <si>
    <t>SKELA</t>
  </si>
  <si>
    <t xml:space="preserve">Sve vrste pomoćnih skela bez obzira na visinu, ulaze u jediničnu cijenu dotične stavke troškovnika dok se fasadna skela posebno obračunava . Sva potrebna skela mora biti postavljena na vrijeme kako ne bi nastao nepotrebni zastoj u radu na građevini. Pod pojmom skela podrazumijeva se i prilaz istoj te ograda do skidanja skele. Ujedno su tu uključeni prilazi i mostovi za betoniranje konstrukcija i slično. Fasadnu skelu potrebno je obavezno uzemljiti na temeljni uzemljivač građevine.  </t>
  </si>
  <si>
    <t>OPLATA</t>
  </si>
  <si>
    <t>Kod izrade oplate predvidjeti podupiranja, uklještenja kao i postavu na mjesto te njeno skidanje u vremenskom roku predviđenom za pojedine konstruktivne elemente. Stavkom se također podrazumjeva mazanje oplate prije betoniranja te čuvanje iste po skidanju sa sortiranjem elemenata za ponovnu upotrebu. Cijenom je obuhvaćen sav potreban rad kako glavni tako i pomoćni, te svi tipovi prijenosa bilo ručnih bilo pomoću strojeva. Sva potrebna oplata za izvedbu stavki uključena je u cijenu stavke.</t>
  </si>
  <si>
    <t>IZMJERA</t>
  </si>
  <si>
    <t>Ukoliko u pojedinoj stavci troškovnika nije definiran način obračuna radova, isti se obračunava prema važećim građevinskim normama u Republici Hrvatskoj. Kod paušalnog obračuna izvođač mora sam procijeniti vrijednost pojedinih stavaka koje se obračunavaju u stavci te isti izvesti bez prava na dodatne iznose.</t>
  </si>
  <si>
    <t>Prije nuđenja stavki obavezno je izvršiti uvid na licu mjesta. Također je sve dimenzije potrebno mjeriti na licu mjesta.</t>
  </si>
  <si>
    <t>FAKTOR</t>
  </si>
  <si>
    <t xml:space="preserve">Na jediničnu cijenu radne snage, izvođač radova ima pravo zaračunati faktor prema postojećim privremenim instrumentima, a na temelju Zakonskih propisa koji reguliraju tu tematiku. Povrh toga, izvođač radova ima pravo faktorom obuhvatiti i sljedeće radove, a nakon pregleda i upoznavanja gradilišta i dokumentacije, koji se neće zasebno platiti kao naknadni rad i to: </t>
  </si>
  <si>
    <t>a) cjelokupnu režiju gradilišta uključivo dizalice, mostove, sitnu mehanizaciju i ostalo</t>
  </si>
  <si>
    <t>b) najamne troškove posuđene mehanizacije koju izvođač ne posjeduje,</t>
  </si>
  <si>
    <t>c) nalijeganje terena prije betoniranja temelja,</t>
  </si>
  <si>
    <t>d) sva ispitivanja materijala bilo na gradilištu bilo u laboratorijima, ishodovanje atesta,</t>
  </si>
  <si>
    <t>e) barake (kontejnere) za smještaj radnika, ureda gradilišta, nadzorne službe,</t>
  </si>
  <si>
    <t>f) izrada privremenog sanitarnog čvora za radnike i upravu gradilišta prema sanitarnim propisima,</t>
  </si>
  <si>
    <t>g) uskladištenja materijala u barakama ili na platoima izvedenim za tu svrhu,</t>
  </si>
  <si>
    <t>h) uređenje gradilišta po izvedenim radovima sa odvozom otpadnih materijala,</t>
  </si>
  <si>
    <t>i) rastavljanje - demontaža baraka, kontejnera i platoa po završetku radova,</t>
  </si>
  <si>
    <t xml:space="preserve">Sve navedeno vrijedi i za sve kooperante i radove predviđene ovim troškovnikom, bez obzira na vrstu. Izvođač ima pravo na maržu u postotku koji će odrediti samostalno, a u okvirima važećih propisa koji reguliraju tu materiju. </t>
  </si>
  <si>
    <t>OSIGURANJE OBJEKTA I GRADILIŠTA TIJEKOM IZVOĐENJA RADOVA</t>
  </si>
  <si>
    <t>Izvođač je dužan o svom trošku osigurati gradilište i objekt od štetnog utjecaja vremenskih nepogoda i svih mogućih drugih oštećenja za vrijeme trajanja izvođenja. Svaka šteta koja bi bila prouzročena na građevini, vozilima, susjednim građevinama, okolišu ili prolaznicima tijekom izvođenja radova, a nepažnjom Izvođača, pada na teret Izvođača radova koji ju je dužan otkloniti, tj. nadoknaditi štetu u roku kojeg će utvrditi sa Investitorom.</t>
  </si>
  <si>
    <t>ČUVANJE GRADILIŠTA</t>
  </si>
  <si>
    <t>Nadzor nad gradilištem, te svim alatima, strojevima i materijalom pada na teret Izvođača radova.</t>
  </si>
  <si>
    <t>JEDINIČNA CIJENA</t>
  </si>
  <si>
    <t xml:space="preserve">U jediničnu cijenu uključena je nadoknada za sav potreban rad i materijal potreban za izvođenje svake pojedine stavke (gotovost stavke je do njezine pune funkcije), ako u stavci troškovnika nije drugačije rečeno. Jedinična cijena uključuje i izvođenje svih pomoćnih i pripremnih radnji, kao i sve potrebne pomoćne utovare, pretovare i transporte, te odvoz materijala na javnu, registriranu deponiju ili deponiranje materijala na mjesto koje odredi investitor. </t>
  </si>
  <si>
    <t>Cijene ponuđene troškovnikom uključuju sve građevinske strojeve, radnike, kontrolu kvalitete, materijala i rada (sve ateste), montažu, osiguranje, dobit, poreze i davanja, te potrebne radnje, troškove organizacije i mjere koje nalažu Zakon o prostornom uređenju i gradnji, Zakon o zaštiti na radu i Zakon o zaštiti od požara, zajedno sa svim rizicima, odgovornostima i obvezama navedenim ili nagovještenim ugovorom.</t>
  </si>
  <si>
    <t>U jediničnu cijenu svakog ponuđenoga rada uključene su i sve zaštite u smislu zaštite na radu i zaštite samih radova, kao npr. potpore, radne i fasadne skele, rad na visini iznad 3,5 m, privremene ograde, pristupi, korištenje autodizalice i dr., ukoliko u pojedinoj stavci nisu posebno spomenute.</t>
  </si>
  <si>
    <t>U jediničnoj cijeni izvođač ima pravo zaračunati faktor na temelju zakonskih propisa, koji sadrži sve režijske troškove, kao i troškove prouzročene tehničkim uvjetima izvođenja radova.</t>
  </si>
  <si>
    <t>KVALITETA IZVEDENIH RADOVA</t>
  </si>
  <si>
    <t>Po završetku radova kvalitetu izvedenih radova treba ustanoviti zapisnički s nadležnim Nadzornim inžinjerom. Ukoliko se ustanovi da su pojedini radovi izvedeni nekvalitetno, Izvođač je dužan iste ponovno izvesti u traženoj kvaliteti ili naručiti kod drugog Izvođača, a sve u roku i na svoj trošak.</t>
  </si>
  <si>
    <t>ČIŠĆENJE OBJEKTA</t>
  </si>
  <si>
    <t>ATESTI ZA IZVEDENE RADOVE</t>
  </si>
  <si>
    <t>OBRAČUN IZVEDENIH RADOVA</t>
  </si>
  <si>
    <t>Obračun izvedenih radova radi se preko ovjerene građevinske knjige, prema stvarno izvršenim količinama, ukoliko Ugovorom o izvođenju radova nije drukčije rečeno.</t>
  </si>
  <si>
    <t>U slučaju da izvođač neke radove izvede materijalom kvalitetnijim od predviđenog, a da za to nije prethodno ishodio odobrenje investitora, nema pravo nadoknade za povećanje troškova izvedbe.</t>
  </si>
  <si>
    <t>U slučaju da izvođač radova izvede neke radove čija bi kvaliteta bila u suprotnosti s predviđenim kvalitetom i opisom, dužan je o svom trošku iste srušiti i ukloniti, te ponovno izvesti onako kako je to predviđeno projektnom dokumentacijom.</t>
  </si>
  <si>
    <t>U slučaju nekih nejasnoća glede obračuna primijenit će se odredbe građevinskih normi i ostalih službenih tehničkih normativa i propisa.</t>
  </si>
  <si>
    <t>TEHNIČKI UVJETI ZA IZVEDBU RADOVA</t>
  </si>
  <si>
    <t>Prilikom izvedbe radova izvođač je dužan pridržavati se odredbi važećih propisa, normativa, standarda i uzanci te sve radove izvesti kvalitetno i solidno. Nekvalitetno izvedeni radovi neće se obračunati sve dok se ne uklone uočeni nedostaci.</t>
  </si>
  <si>
    <t xml:space="preserve">Kod izrade betona na gradilištu pomoću mješalica, voditi računa o zadanim markama betona, kao i dodacima aditiva za plastičnost i vodonepropusnost. </t>
  </si>
  <si>
    <t>Pri radu treba primjenjivati sve potrebne mjere zaštite na radu, naročito zaštite od požara. Ukoliko nadzorni inženjer uoči da se izvođač ne pridržava ovih pravila, može mu zabraniti daljnji rad dok ga ne organizira u skladu s pravilima.</t>
  </si>
  <si>
    <t>Sve stavke troškovnika ukoliko ima nekih nejasnoća, izvođač će pojasniti s projektantom prije ulaska u posao, jer se nakon početka radova neće tolerirati nikakve nejasnoće opisa stavki i tražiti će se besprijekorno izvršenje istih u smislu kakvim ih je projektant zamislio i definirao. Prije narudžbe materijala po stavkama, izvođač je dužan prekontrolirati iste i uzeti stvarne mjere na licu mjesta kako ne bi došlo do štete uslijed krivih podataka po pitanju količine radova i produženja roka zbog naknadnih narudžbi istih.</t>
  </si>
  <si>
    <t xml:space="preserve">Sve elemente opreme, namještaja, konstrukcija, koje nisu tipizirane, ili nisu u standardnom programu proizvođača, tj. nemaju popratnu dokumentaciju i ateste, izvođač radova je dužan prije izrade navedenih elemenata izraditi radioničke nacrte, obavezno ih ovjeriti kod nadzornog inženjera i projektanta, a tek potom krenuti u izradu tih elemenata. </t>
  </si>
  <si>
    <t>Građevinski dnevnik i knjigu  vodi izvođač radova i svakodnevno upisuje potrebne podatke predviđene Zakonom .</t>
  </si>
  <si>
    <t>Izvođač radova mora svaku promjenu u toku gradnje, kako u konstrukciji tako i u instalacijama, ucrtati u nacrtnu dokumenataciju i po završetku radova predati Investitoru kao nacrt izvedenog stanja.</t>
  </si>
  <si>
    <t xml:space="preserve">Jedinične cijene stavaka sadrže sve zaštite postojećih ploha i elemenata zgrade, kao i sve privremene demontaže ili ostale radnje koje ovise o tehnologiji izvođenja radova. </t>
  </si>
  <si>
    <t xml:space="preserve">Jedinične cijene stavaka sadrže sve potrebne radnje za uklanjanje građevinskih elemenata, kao čišćenje, sortiranje, prijenose, prijevoze, deponiranje u prostoru ili izvan zgrade, skladištenje i transportiranje na mjesto koje odredi nadzorni inženjer investitora. Također sadrže i sve licence za zbrinjavanje i troškove zbrinjavanja građevinskog i ostalog otpada na ovlaštene deponije, uključivo i opasne otpade. </t>
  </si>
  <si>
    <t xml:space="preserve">PREGLEDI </t>
  </si>
  <si>
    <t xml:space="preserve">Potrebno je uključiti prethodne i kontinuirane preglede te odobrenja odnosno suglasnosti od strane predstavnika konzervatora. </t>
  </si>
  <si>
    <t xml:space="preserve">UREĐENJE I ORGANIZACIJA GRADILIŠTA </t>
  </si>
  <si>
    <t>Jednične cijene sadrže zaštitu prozora i vrata PVC folijama na način da se ista pričvršćuje na štokove pomoću drvenih letvica ili čavlićima a koje je sve uključeno u stavku. Nakon izvedenih radova zaštita se skida i odlaže na gradilišni deponij.</t>
  </si>
  <si>
    <t xml:space="preserve">UKUPNO </t>
  </si>
  <si>
    <t>UKUPNO (s pdv-om)</t>
  </si>
  <si>
    <t>OPIS RADOVA</t>
  </si>
  <si>
    <t>A</t>
  </si>
  <si>
    <t>GRAĐEVINSKO-OBRTNIČKI RADOVI</t>
  </si>
  <si>
    <t>UKUPNO PRIPREMNI RADOVI:</t>
  </si>
  <si>
    <t>RAZNI RADOVI</t>
  </si>
  <si>
    <t>UKUPNO RAZNI RADOVI:</t>
  </si>
  <si>
    <t>ZIDARSKI RADOVI</t>
  </si>
  <si>
    <t>UKUPNO ZIDARSKI RADOVI:</t>
  </si>
  <si>
    <t>VI</t>
  </si>
  <si>
    <t>VII</t>
  </si>
  <si>
    <t>STATIČKA OJAČANJA</t>
  </si>
  <si>
    <t>UKUPNO STATIČKA OJAČANJA:</t>
  </si>
  <si>
    <t>UKUPNO:</t>
  </si>
  <si>
    <t>kom</t>
  </si>
  <si>
    <t>Izvedba čelične konstrukcije u svemu prema važećim propisima i pravilnicima.</t>
  </si>
  <si>
    <t>Za izvedbu cijelokupne čelične konstrukcije izvođač bravarskih radova dužan je osigurati sve vanjske transporte i transporte na gradilištu uključivo eventualne transporte autodizalicom, pomoćne kranove i skele.</t>
  </si>
  <si>
    <t>Cijenom moraju biti obuhvaćeni svi troškovi vezani na nabavu i izradu (u skladu s projektnom dokumentacijom) kao i svi ostali potrebni (direktni i indirektni) radovi, postupci i materijali neophodni za ispravnu izvedbu i montažu konstrukcije.</t>
  </si>
  <si>
    <t>DEMONTAŽE I UKLANJANJE</t>
  </si>
  <si>
    <t>UKUPNO DEMONTAŽE I UKLANJANJE:</t>
  </si>
  <si>
    <t xml:space="preserve">REKAPITULACIJA </t>
  </si>
  <si>
    <t>BRAVARSKI RADOVI</t>
  </si>
  <si>
    <t>UKUPNO BRAVARSKI RADOVI:</t>
  </si>
  <si>
    <t>VIII</t>
  </si>
  <si>
    <t>OPĆI UVJETI:</t>
  </si>
  <si>
    <t>Izvođač čelične konstrukcije treba prije radioničke izrade napraviti tehnološki plan zavarivanja, plan kontrole kvalitete zavarenih spojeva, te provoditi kontrolu zavarivanja. Također izvođač čelične konstrukcije treba napraviti plan i redoslijed montiranja čelične konstrukcije na gradilištu, te provoditi kontrolu montaže.</t>
  </si>
  <si>
    <t>U jediničnu cijenu svake stavke obvezno uključiti sve mjere osiguranja prolaznika, radnika i okolnih građevina za vrijeme trajanja radova, svu potrebnu skelu, sva potrebna premještanja postojećih instalacija i dovođenje istih u prvobitno stanje po završetku radova, sve transporte materijala preostalog od rušenja, deponiranje na gradilišnoj deponiji, utovar i odvoz na gradsku deponiju koju odredi investitor, odnosno sortiranje i deponiranje na mjesto koje odredi investitor za eventualnu ponovnu ugradnju, sve nabave, transporte do gradilišta, horizontalne i vertikalne transporte na gradilištu, sav potreban rad, osnovni i pomoćni materijal i pomoćne radnje, razne pripomoći - instalaterima i sl.; izradu radioničke dokumentacije, sva ispitivanja i nabavu atestne dokumentacije na hrvatskom jeziku, izradu dokumentacije izvedenog stanja u dva primjerka; sva čišćenja u tijeku i nakon završetka radova, a sve do potpune funkcionalne gotovosti svake pojedine stavke i troškovnika u cjelini - ako opisom stavke nije drugačije određeno.</t>
  </si>
  <si>
    <t>komplet</t>
  </si>
  <si>
    <r>
      <rPr>
        <b/>
        <sz val="11"/>
        <rFont val="Arial Narrow"/>
        <family val="2"/>
        <charset val="238"/>
      </rPr>
      <t xml:space="preserve">Čišćenje radnoga prostora za vrijeme i po dovršetku izvođenja radova. </t>
    </r>
    <r>
      <rPr>
        <sz val="11"/>
        <rFont val="Arial Narrow"/>
        <family val="2"/>
        <charset val="238"/>
      </rPr>
      <t xml:space="preserve">
Stavka obuhvaća čišćenje nakon grubih građevinskih radova sa iznošenjem suvišnog materijala, šute, opeke i sl. Te generalno čišćenje objekta nakon završetka radova. Stavka obuhvaća pranje i čišćenje: stakala iznutra i izvana, vrata, podova i opločenja, sa odvozom otpadnog materijala. Obračun po m2 površine na kojoj se obavljaju radovi.
</t>
    </r>
  </si>
  <si>
    <t>h</t>
  </si>
  <si>
    <t xml:space="preserve">rad KV radnika </t>
  </si>
  <si>
    <t xml:space="preserve">rad NKV radnika </t>
  </si>
  <si>
    <r>
      <t xml:space="preserve">Demontaža razne postojeće ugrađene opreme, sa deponijem na sigurno mjesto u dogovoru sa investitorom i ponovnom ugradnjom. </t>
    </r>
    <r>
      <rPr>
        <sz val="11"/>
        <rFont val="Arial Narrow"/>
        <family val="2"/>
        <charset val="238"/>
      </rPr>
      <t>Postojeće klima jedinice, strojarska oprema i sl. Demontirani materijal potrebno je skladištiti do ponovne ugradnje nakon završetka radova sanacije.
Obračun po satu rada.</t>
    </r>
  </si>
  <si>
    <t>m1</t>
  </si>
  <si>
    <t>KROVOPOKRIVAČKI RADOVI</t>
  </si>
  <si>
    <t>UKUPNO KROVOPOKRIVAČKI RADOVI:</t>
  </si>
  <si>
    <t>TESARSKI RADOVI</t>
  </si>
  <si>
    <t>UKUPNO TESARSKI RADOVI:</t>
  </si>
  <si>
    <t>LIMARSKI RADOVI</t>
  </si>
  <si>
    <t>UKUPNO LIMARSKI RADOVI:</t>
  </si>
  <si>
    <t>SOBOSLIKARSKI RADOVI</t>
  </si>
  <si>
    <t>UKUPNO SOBOSLIKARSKI RADOVI:</t>
  </si>
  <si>
    <t>IX</t>
  </si>
  <si>
    <t>X</t>
  </si>
  <si>
    <t>XI</t>
  </si>
  <si>
    <t>Jedinična cijena (€)</t>
  </si>
  <si>
    <t>INVESTITOR:</t>
  </si>
  <si>
    <t>GRAĐEVINA:</t>
  </si>
  <si>
    <t>LOKACIJA:</t>
  </si>
  <si>
    <t>IZRAĐIVAČ:</t>
  </si>
  <si>
    <t>PROJEKTANT:</t>
  </si>
  <si>
    <t>Igor Hranilović, dipl. ing. građ., G212</t>
  </si>
  <si>
    <t>DIREKTOR:</t>
  </si>
  <si>
    <t>MJESTO I DATUM:</t>
  </si>
  <si>
    <t>paušal</t>
  </si>
  <si>
    <t>ZEMLJANI RADOVI</t>
  </si>
  <si>
    <r>
      <rPr>
        <b/>
        <sz val="11"/>
        <rFont val="Arial Narrow"/>
        <family val="2"/>
        <charset val="238"/>
      </rPr>
      <t>Zatrpavanje temelja</t>
    </r>
    <r>
      <rPr>
        <sz val="11"/>
        <rFont val="Arial Narrow"/>
        <family val="2"/>
        <charset val="238"/>
      </rPr>
      <t xml:space="preserve"> nakon izvođenja izolaterskih radova sa zemljom iz iskopa s zbijanjem u slojevima. 
Obračun po m3 ugrađene zemlje u sraslom stanju. Cijenom treba obuhvatiti kompletan rad.</t>
    </r>
  </si>
  <si>
    <r>
      <rPr>
        <b/>
        <sz val="11"/>
        <rFont val="Arial Narrow"/>
        <family val="2"/>
        <charset val="238"/>
      </rPr>
      <t>Odvoz viška iskopane zemlje</t>
    </r>
    <r>
      <rPr>
        <sz val="11"/>
        <rFont val="Arial Narrow"/>
        <family val="2"/>
        <charset val="238"/>
      </rPr>
      <t xml:space="preserve"> na deponiju po odabiru investitora. Obračun po m3 odvežene zemlje u sraslom stanju. Cijenom treba obuhvatiti kompletan rad. </t>
    </r>
  </si>
  <si>
    <r>
      <t xml:space="preserve">Prezidavanje zidova sa pukotinama širim od 10 mm </t>
    </r>
    <r>
      <rPr>
        <sz val="11"/>
        <rFont val="Arial Narrow"/>
        <family val="2"/>
        <charset val="238"/>
      </rPr>
      <t>punom opekom normalnog formata vapneno-cementnim mortom M5, Prilikom zidanja nije dozvoljeno preklapanje vertikalnih sljubnica. Min. razmak između vertikalnih sljubnica dva susjedna reda smije biti 10cm. Cijenom treba obuhvatiti kompletan rad i materijal. Obračun po m3.</t>
    </r>
  </si>
  <si>
    <r>
      <rPr>
        <b/>
        <sz val="11"/>
        <rFont val="Arial Narrow"/>
        <family val="2"/>
        <charset val="238"/>
      </rPr>
      <t>Ugradnja užadi od staklenih vlakana.</t>
    </r>
    <r>
      <rPr>
        <sz val="11"/>
        <rFont val="Arial Narrow"/>
        <family val="2"/>
        <charset val="238"/>
      </rPr>
      <t xml:space="preserve">
Nabava i ugradnja FRP (Fibre Reinforced Plastic) užadi promjera 10 mm (2 kom /m2) od staklenih vlakna za sidrenje mreže za ojačanje u prethodno pripremljene rupe promjera 14 mm dubine 30 cm. Užad mora biti najmanje duljine od 50 cm, od čega se 25 cm sidri u konstrukciju i priprema impregnacijskom smolom i posipava kvarcnim pijeskom. Užad se sidri epoksidnim mortom, kemijskim sredstvom za sidrenje ili epoksidnom smolom prema sustavu proizvođača u prethodno izbušenu, ispuhanu i temeljnim premazom tretiranu rupu. Ostatak užadi od 25 cm se ravnomjerno raširi po površini te impregnira i ljepi za površinu ojačanu s mrežom od staklenih vlakana. Obračun po m ugrađene užadi. </t>
    </r>
  </si>
  <si>
    <t>Sustav se sastoji od sljedećih proizvoda:
- FRP užad od staklenih vlakana - vlačna čvrstoća 2,560MPa; E=80,700 MPa
- Temeljnog premaza na osnovi epoksidnih smola - min adhezija 3 N/mm2
- Epoksidne smole za impregnaciju -min adhezija 3 N/mm2; vlačna čvrstoća 30Mpa prema ASTM D 638; ; tlačna čvrstoća 65Mpa prema ASTM C 579
- Materijala za sidrenje -  tlačne čvrstoće &gt;30MPa prema EN12190, posmične čvrstoće &gt;6MPa prema EN12615</t>
  </si>
  <si>
    <t>Nakon postave skele potrebno je izvesti svu signalizaciju (rasvjeta, putokazii sl.) kako to nalažu postojeći HTZ propisi. Izvođač radova dužan je u nivou pločnika izvesti ograđeni prostor za odlaganje potrebnih materijala, a u skladu s rješenjem o zauzimanju javno-prometne površine,što je uključeno u cijenu skele.Prije izvedbe skele, izvođač je dužan izraditi projekt skele što je u cijeni stavke.Obračun se vrši po m2 vertikalne projekcije površine skele. U cijenu uračunati i naknadu za zauzimanje javne površine.</t>
  </si>
  <si>
    <r>
      <rPr>
        <b/>
        <sz val="11"/>
        <rFont val="Arial Narrow"/>
        <family val="2"/>
        <charset val="238"/>
      </rPr>
      <t xml:space="preserve">Ručni iskop tla oko postojećeg temelja. </t>
    </r>
    <r>
      <rPr>
        <sz val="11"/>
        <rFont val="Arial Narrow"/>
        <family val="2"/>
        <charset val="238"/>
      </rPr>
      <t xml:space="preserve"> Izvodi se u kampadama dužine cca 100-120 cm, širine 40 cm sa vanjske strane temelja do dna temelja.  Iskop se vrši ručno samo uz sami rub temelja kako se ne bi oštetili, pretpostavljeno oko 70% ukupnog iskopa, ostatak će se vršiti strojno.
Obračun se vrši po m3 iskopane zemlje u sraslom stanju. Cijenom treba obuhvatiti kompletan rad. </t>
    </r>
  </si>
  <si>
    <r>
      <rPr>
        <b/>
        <sz val="11"/>
        <rFont val="Arial Narrow"/>
        <family val="2"/>
        <charset val="238"/>
      </rPr>
      <t>Žbukanje zidova pročelja</t>
    </r>
    <r>
      <rPr>
        <sz val="11"/>
        <rFont val="Arial Narrow"/>
        <family val="2"/>
        <charset val="238"/>
      </rPr>
      <t xml:space="preserve"> bezcementnom žbukom, klasificirana kao GP mort u kategoriji CS II na osnovi norme EN 998-1 (ili jednakovrijedna norma),  zaglađene završne obrade debljine 3-4,5 cm. Žbuka se nanosi na vanjsku stranu zida gdje je površina otprašena i oprana. Žbuku izvesti prema slijedećim fazama: površinu zida ručno oprati vodom, na navlaženu površinu zida nanijeti rijetki vapneni mort-špric. Na tako pripremljenu podlogu nanijeti osnovni sloj grube vapnene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</si>
  <si>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rPr>
        <b/>
        <sz val="11"/>
        <rFont val="Arial Narrow"/>
        <family val="2"/>
        <charset val="238"/>
      </rPr>
      <t>Ručno čišćenje gornje površine svoda na koji se ugrađuje FRCM sustav</t>
    </r>
    <r>
      <rPr>
        <sz val="11"/>
        <rFont val="Arial Narrow"/>
        <family val="2"/>
        <charset val="238"/>
      </rPr>
      <t>, kako bi se odstranila prašina, cementna skramica, ulje, masnoće, nepoznate tvari, hrđa, slabo prionljivi i svi kontaminirani dijelovi konstrukcije nastali uslijed djelovanja raznih vrsta opterećenja (mehaničkih, termičkih, kemijskih, potresnih...).U cijenu uključiti ručno čišćenje sljubnica između cigli i pranje cijele površine sa vodom. Taj postupak mora se izvoditi dok se ne dobije čista, čvrsta i zdrava podloga. Navedene metode samo su općeniti prikaz pravilnog i odgovarajućeg postupka kojeg treba slijediti kod pripreme podloge. Cijena uključuje pokretnu skelu za izvođenje, kompletan rad i materijal.</t>
    </r>
  </si>
  <si>
    <t>horizontalni i vertikalni oluci</t>
  </si>
  <si>
    <t>opšav srehe</t>
  </si>
  <si>
    <t>Izrada i ugradba kotlića za prihvat na izlazu iz horizontalnih žljebova, cinkotit 0,7 mm</t>
  </si>
  <si>
    <r>
      <t xml:space="preserve">Radnje na pomicanju i zaštiti namještaja, prozora, vrata i uređaja </t>
    </r>
    <r>
      <rPr>
        <sz val="11"/>
        <rFont val="Arial Narrow"/>
        <family val="2"/>
        <charset val="238"/>
      </rPr>
      <t>od oštećenja i prašine,</t>
    </r>
    <r>
      <rPr>
        <b/>
        <sz val="11"/>
        <rFont val="Arial Narrow"/>
        <family val="2"/>
        <charset val="238"/>
      </rPr>
      <t xml:space="preserve"> zaštitu podnih obloga</t>
    </r>
    <r>
      <rPr>
        <sz val="11"/>
        <rFont val="Arial Narrow"/>
        <family val="2"/>
        <charset val="238"/>
      </rPr>
      <t xml:space="preserve"> od oštećenja prilikom korištenja radnih ljestvi, skela, pokretnih skela i platformi te od padanja dijelova žbuke i opeke sa zidova (uključiti zaštitu EPS-om u debljini od 1 cm i pokrivanje najlonom).
Uključuju i unutarnji transport materijala do mjesta ugradnje u objektu.
U cijeni stavke uključena demontaža svih otvora, zaštita onih koji se zadržavaju, prenošenje namještaja i opreme do deponije udaljene do 500 m koju odredi investitor. Svu opremu je potrebno popisati prije demontaže. Obračun je po satu rada utrošenog rada, sva eventualno potrebna skela mora biti uključena u cijenu.</t>
    </r>
  </si>
  <si>
    <r>
      <t xml:space="preserve">Cijevna skela – </t>
    </r>
    <r>
      <rPr>
        <sz val="11"/>
        <rFont val="Arial Narrow"/>
        <family val="2"/>
        <charset val="238"/>
      </rPr>
      <t>dobava, postava, skidanje i odvoz , izrađena od bešavnih cijevi i potrebnih spojnih elemenata, izvedeno sve prema projektu skele koji je trošak uključen u stavku te u skladu sa važećim propisima. Skelu osigurati od prevrtanja sidrenjem. U sklopu skele izvesti pomoćne ljestve radi vertikalne komunikacije.Obračun po m2 vertikalne projekcije skele.</t>
    </r>
  </si>
  <si>
    <r>
      <t xml:space="preserve">Tunelska skela – </t>
    </r>
    <r>
      <rPr>
        <sz val="11"/>
        <rFont val="Arial Narrow"/>
        <family val="2"/>
        <charset val="238"/>
      </rPr>
      <t>uključuje</t>
    </r>
    <r>
      <rPr>
        <b/>
        <sz val="11"/>
        <rFont val="Arial Narrow"/>
        <family val="2"/>
        <charset val="238"/>
      </rPr>
      <t xml:space="preserve"> </t>
    </r>
    <r>
      <rPr>
        <sz val="11"/>
        <rFont val="Arial Narrow"/>
        <family val="2"/>
        <charset val="238"/>
      </rPr>
      <t xml:space="preserve">dobavu, postavu, skidanje i otpremu. Izrađuje se prolaz za pješake na pročelju ulaza u crkvu od bešavnih cijevi potrebnih spojnih elemenata, sa svim potrebnim ukrućenjima i sidrenjima. Pokrov tunela izrađuje se od mosnica položenih jedna do druge, a preko njih se postavlja bitumenska ljepenka s preklopom minimalno 10 cm ili alternativno PVC folija. Prema pješačkoj stazi izvesti ogradu tunela od pune, glatke oplate visine 1,0-1,2 m u svrhu zaštita pješaka od prometa u kretanju. </t>
    </r>
  </si>
  <si>
    <r>
      <t xml:space="preserve">Montaža i demontaža pokretne platforme </t>
    </r>
    <r>
      <rPr>
        <sz val="11"/>
        <rFont val="Arial Narrow"/>
        <family val="2"/>
        <charset val="238"/>
      </rPr>
      <t>koja se koristi za radove na visini do 3 m, uključujući sva premještanja i potrebnu dokumentaciju. Obračun po kompletu.</t>
    </r>
  </si>
  <si>
    <r>
      <t xml:space="preserve">Otucanje i uklanjanje žbuke oko pukotina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</si>
  <si>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žbuke za potrebe ugradnje spiralne armature (sanacija mjesta na kojima se preklapaju vertikalne sljubnice).</t>
    </r>
    <r>
      <rPr>
        <sz val="11"/>
        <rFont val="Arial Narrow"/>
        <family val="2"/>
        <charset val="238"/>
      </rPr>
      <t xml:space="preserve"> Treba provesti uklanjanje izvedene žbuke do cigle na mjestima na kojima je vidljiva pukotina. Po završetku uklanjanja žbuke treba pristupiti uklanjanju morta iz sljubnica među opekama do približno 4 cm dubine koje prolaze kroz pukotinu u visini 4 do 6 redova opeke. U cijenu treba uračunati sav rad, materijal, alate i strojeve potrebne za potpuno dovršenje stavke. Obračun je po m2 uklonjene žbuke, očišćene površine ziđa i duljine zapunjenih sljubnica.</t>
    </r>
  </si>
  <si>
    <r>
      <t xml:space="preserve">Demontaža pokrova od crijepa i letvi sa krovne konstrukcije. </t>
    </r>
    <r>
      <rPr>
        <sz val="11"/>
        <rFont val="Arial Narrow"/>
        <family val="2"/>
        <charset val="238"/>
      </rPr>
      <t xml:space="preserve">Prilikom demontaže pokrova potrebno je osigurati zaštitu okolnog prostora radi mogućeg pada opeke. Rad se izvodi ručnom razgradnjom. Obračun po m2. Cijenom treba obuhvatiti kompletan rad. </t>
    </r>
  </si>
  <si>
    <r>
      <t xml:space="preserve">Demontaža postojećih opšava od  pocinčanog lima na elementima krovišta </t>
    </r>
    <r>
      <rPr>
        <sz val="11"/>
        <rFont val="Arial Narrow"/>
        <family val="2"/>
        <charset val="238"/>
      </rPr>
      <t xml:space="preserve">(veterlajsne-rubni lim na spoju krova i dimnjaka, oluci opšavi, snjegobrani i sl.). Demontažu obavezno izvodi limar koji je dužan uzeti mjere i uzorke, te snimiti detalje izvedbe, što je uključeno u cijenu stavke, isto kao i demontaža svih pričvrsnih elemenata i slično. Također u cijenu stavke uključiti i sav vertikalni i horizontalni prijenos svih otpadnih elemenata i materijala do gradilišne deponije. Obračun po m1. Cijenom treba obuhvatiti kompletan rad. </t>
    </r>
  </si>
  <si>
    <r>
      <t>Ručni utovar građevinske šute</t>
    </r>
    <r>
      <rPr>
        <sz val="11"/>
        <rFont val="Arial Narrow"/>
        <family val="2"/>
        <charset val="238"/>
      </rPr>
      <t>, rušenja, čišćenja i sl. Prijevoz na deponiju na udaljenost do 20 km, istovar, uključeno sa svim troškovima pristojbi. Obračun u zbijenom stanju po m3.</t>
    </r>
  </si>
  <si>
    <r>
      <t>Ugradnja sanacijske žbuke (kod postupka sanacije pukotina spiralnom armaturom).</t>
    </r>
    <r>
      <rPr>
        <sz val="11"/>
        <rFont val="Arial Narrow"/>
        <family val="2"/>
        <charset val="238"/>
      </rPr>
      <t xml:space="preserve"> Po izvršenom injektiranju treba izvršiti ugradnju sanacijske žbuke na prethodno sanirana mjesta. Sanacijska žbuka ugrađuje se ručno na prethodno vodom navlaženu površinu. Sanacijska žbuka služi za izravnavanje, popunjavanje neravnina, dobivanje potrebne ravnine radi izjednačavanja s gornjim slojem žbuke. Debljine nanosa oko 2 cm. U cijenu treba uračunati sav rad, materijal, alate i strojeve potrebne za potpuno dovršenje stavke. Obračun je po m2 ugrađene sanacijske žbuke.</t>
    </r>
  </si>
  <si>
    <r>
      <rPr>
        <b/>
        <sz val="11"/>
        <rFont val="Arial Narrow"/>
        <family val="2"/>
        <charset val="238"/>
      </rPr>
      <t xml:space="preserve">Ugradnja spiralne armature u sljubnice preko pukotina. </t>
    </r>
    <r>
      <rPr>
        <sz val="11"/>
        <rFont val="Arial Narrow"/>
        <family val="2"/>
        <charset val="238"/>
      </rPr>
      <t xml:space="preserve">U pripremljenu sljubnicu nanijeti mort u debljini sloja od oko 20 mm. Spiralna armatura duljine približno 1 m ugrađuje se u svježi mort (ovisno o pukotini, najmanja duljina armature je 0,5 m sa svake strane pukotine u zidnom elementu). Treba odabrati spiralnu armaturu Ø 6. Ugrađenu spiralnu armaturu treba zaštiti mortom, ali prilikom ugradnje treba obratiti pozornost da ostane najmanje 15 mm dubine u sljubnici, kako bi bilo dovoljno mjesta za postavljanje mase za fugiranje. U cijenu treba uračunati sav rad, materijal, alate i strojeve potrebne za potpuno dovršenje stavke. Obračun je po m’ ugrađene spiralne armature. </t>
    </r>
  </si>
  <si>
    <r>
      <t xml:space="preserve">Zamjena dotrajalih drvenih elemenata krovišta novima </t>
    </r>
    <r>
      <rPr>
        <sz val="11"/>
        <rFont val="Arial Narrow"/>
        <family val="2"/>
        <charset val="238"/>
      </rPr>
      <t xml:space="preserve">(greda, stupova, kosnika i sl.) novima te njihovo povezivanje s postojećom konstrukcijom krovišta. Materijal, dimenzije, boja i ton prema originalu.  
Obračun po m3. Cijenom treba obuhvatiti kompletan rad i materijal. </t>
    </r>
  </si>
  <si>
    <r>
      <t xml:space="preserve">Tesarsko izravnavanje pojedinih dijelova krovišta. </t>
    </r>
    <r>
      <rPr>
        <sz val="11"/>
        <rFont val="Arial Narrow"/>
        <family val="2"/>
        <charset val="238"/>
      </rPr>
      <t>Dobava, transport i montaža jelovih dasaka za ravnanje krovne plohe krovišta koja se postavlja sa obje strane iskrivljenog elementa. U cijenu su uključeni rad, materijal i transport, te zaštita fungicidnim sredstvom. Pretpostavlja se izravnavanje na 30% elemenata krovišta
Obračun po m2. Cijenom treba obuhvatiti kompletan rad i materijal.</t>
    </r>
    <r>
      <rPr>
        <b/>
        <sz val="11"/>
        <rFont val="Arial Narrow"/>
        <family val="2"/>
        <charset val="238"/>
      </rPr>
      <t xml:space="preserve"> </t>
    </r>
  </si>
  <si>
    <r>
      <t>Dobava, ugradnja i postava</t>
    </r>
    <r>
      <rPr>
        <b/>
        <sz val="11"/>
        <rFont val="Arial Narrow"/>
        <family val="2"/>
        <charset val="238"/>
      </rPr>
      <t xml:space="preserve"> OSB ploča</t>
    </r>
    <r>
      <rPr>
        <sz val="11"/>
        <rFont val="Arial Narrow"/>
        <family val="2"/>
        <charset val="238"/>
      </rPr>
      <t xml:space="preserve"> (daskanje), d=18mm, na kose krovne plohe. Daskanje se izvodi sa donje strane krovišta. Obračun po m2. Cijenom treba obuhvatiti kompletan rad i materijal. 
</t>
    </r>
  </si>
  <si>
    <r>
      <rPr>
        <b/>
        <sz val="11"/>
        <rFont val="Arial Narrow"/>
        <family val="2"/>
        <charset val="238"/>
      </rPr>
      <t>Dobava, ugradnja i postava drvenih letava</t>
    </r>
    <r>
      <rPr>
        <sz val="11"/>
        <rFont val="Arial Narrow"/>
        <family val="2"/>
        <charset val="238"/>
      </rPr>
      <t xml:space="preserve">. Letvanje kosih krovnih ploha drvenim letvama 3/5cm. Obračun po m2.  Cijenom treba obuhvatiti kompletan rad i materijal. </t>
    </r>
  </si>
  <si>
    <r>
      <rPr>
        <b/>
        <sz val="11"/>
        <rFont val="Arial Narrow"/>
        <family val="2"/>
        <charset val="238"/>
      </rPr>
      <t xml:space="preserve">Dobava i pokrivanje krova biber crijepom na krovištu </t>
    </r>
    <r>
      <rPr>
        <sz val="11"/>
        <rFont val="Arial Narrow"/>
        <family val="2"/>
        <charset val="238"/>
      </rPr>
      <t xml:space="preserve">na ranije položene letve i daske. Pokrivanje u svemu prema postojećem tipu pokrivanja krova. Obračun po m2. Cijenom treba obuhvatiti kompletan rad i materijal.
</t>
    </r>
  </si>
  <si>
    <r>
      <t xml:space="preserve">Nabava, dobava i ugradnja novih </t>
    </r>
    <r>
      <rPr>
        <b/>
        <sz val="11"/>
        <rFont val="Arial Narrow"/>
        <family val="2"/>
        <charset val="238"/>
      </rPr>
      <t>sjemenjaka</t>
    </r>
    <r>
      <rPr>
        <sz val="11"/>
        <rFont val="Arial Narrow"/>
        <family val="2"/>
        <charset val="238"/>
      </rPr>
      <t xml:space="preserve"> na sljemenu sa učvršćenjem kukama izvesti sve prema pravilima struke i detalju u troškovniku. Obračun po m1 kompletno izvedenog dijela sukladno detalju i pravilima struke.</t>
    </r>
  </si>
  <si>
    <r>
      <t xml:space="preserve">Nabava, dobava i ugradnja </t>
    </r>
    <r>
      <rPr>
        <b/>
        <sz val="11"/>
        <rFont val="Arial Narrow"/>
        <family val="2"/>
        <charset val="238"/>
      </rPr>
      <t>odzračnika</t>
    </r>
    <r>
      <rPr>
        <sz val="11"/>
        <rFont val="Arial Narrow"/>
        <family val="2"/>
        <charset val="238"/>
      </rPr>
      <t xml:space="preserve"> za biber pokrov ventiliranog sloja sukladno detalju i pravilima struke sa učvršćenjem. Obračun po kom ugrađenih odzračnika sukladno detalju i pravilima struke.</t>
    </r>
  </si>
  <si>
    <r>
      <t xml:space="preserve">Nabava, dobava i ugradnja glinenih crijepova -  </t>
    </r>
    <r>
      <rPr>
        <b/>
        <sz val="11"/>
        <rFont val="Arial Narrow"/>
        <family val="2"/>
        <charset val="238"/>
      </rPr>
      <t>snjegobrana</t>
    </r>
    <r>
      <rPr>
        <sz val="11"/>
        <rFont val="Arial Narrow"/>
        <family val="2"/>
        <charset val="238"/>
      </rPr>
      <t xml:space="preserve"> za biber pokrov postavljenih sukladno detalju i pravilima struke sa učvršćenjem. 2 kom /m2 krovišta + prvi red svaki crijep. Obračun po kom ugrađenih snjegobrana sukladno detalju i pravilima struke.LIMENI</t>
    </r>
  </si>
  <si>
    <r>
      <t xml:space="preserve">Dobava materijala, izrada i </t>
    </r>
    <r>
      <rPr>
        <b/>
        <sz val="11"/>
        <rFont val="Arial Narrow"/>
        <family val="2"/>
        <charset val="238"/>
      </rPr>
      <t>ugradnja limarije</t>
    </r>
    <r>
      <rPr>
        <sz val="11"/>
        <rFont val="Arial Narrow"/>
        <family val="2"/>
        <charset val="238"/>
      </rPr>
      <t xml:space="preserve"> od cinkotit lima d=0,6 mm R.Š. do 30-60 cm</t>
    </r>
  </si>
  <si>
    <r>
      <t xml:space="preserve">Osiguranje stupova, greda, ruku i podrožnica metalnim limovima. </t>
    </r>
    <r>
      <rPr>
        <sz val="11"/>
        <rFont val="Arial Narrow"/>
        <family val="2"/>
        <charset val="238"/>
      </rPr>
      <t>Mjere je potrebno uzeti na licu mjesta.                                                     Obračun po komadu.</t>
    </r>
  </si>
  <si>
    <r>
      <rPr>
        <b/>
        <sz val="11"/>
        <rFont val="Arial Narrow"/>
        <family val="2"/>
        <charset val="238"/>
      </rPr>
      <t>Sanacija manjih pukotina -</t>
    </r>
    <r>
      <rPr>
        <sz val="11"/>
        <rFont val="Arial Narrow"/>
        <family val="2"/>
        <charset val="238"/>
      </rPr>
      <t xml:space="preserve"> impregniranje, fino žbukanje bezcementnom žbukom s armirnom mrežicom, te bojanje bojom na bazi vapna u dva sloja.</t>
    </r>
  </si>
  <si>
    <t xml:space="preserve"> </t>
  </si>
  <si>
    <t>Prilikom svih zemljanih radova potreban je kontinuiran arheološki nadzor.</t>
  </si>
  <si>
    <r>
      <rPr>
        <b/>
        <sz val="11"/>
        <rFont val="Arial Narrow"/>
        <family val="2"/>
        <charset val="238"/>
      </rPr>
      <t xml:space="preserve">Lokalno povezivanje stropa i zidova tornja                         
</t>
    </r>
    <r>
      <rPr>
        <sz val="11"/>
        <rFont val="Arial Narrow"/>
        <family val="2"/>
        <charset val="238"/>
      </rPr>
      <t>Za povezivanje podaskanog poda sa tornjem crkve koriste se plosni čelični profili (kao trake za gromobrane presjeka 30x6mm). 
Zabatni zidovi se povežu tako što se trake učvrste za grede i daščani podgled dok se kraj savije pod kutom od 45 i max 25 cm utori u izbušenu rupu u zidu koja se zatim ispunjava smjesom za injektiranje.
Obračun po m. Cijenom treba obuhvatiti kompletan rad i materijal.</t>
    </r>
  </si>
  <si>
    <t>FASADERSKI RADOVI</t>
  </si>
  <si>
    <t>Jedinična cijena</t>
  </si>
  <si>
    <t>UKUPNO FASADERSKI RADOVI:</t>
  </si>
  <si>
    <r>
      <rPr>
        <b/>
        <sz val="11"/>
        <rFont val="Arial Narrow"/>
        <family val="2"/>
        <charset val="238"/>
      </rPr>
      <t>Sanacija sljubnica zidova sa kojih je uklonjena žbuka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</si>
  <si>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XII</t>
  </si>
  <si>
    <t>IZOLATERSKI RADOVI</t>
  </si>
  <si>
    <r>
      <rPr>
        <b/>
        <sz val="11"/>
        <rFont val="Arial Narrow"/>
        <family val="2"/>
        <charset val="238"/>
      </rPr>
      <t>Čepasta folije</t>
    </r>
    <r>
      <rPr>
        <sz val="11"/>
        <rFont val="Arial Narrow"/>
        <family val="2"/>
        <charset val="238"/>
      </rPr>
      <t xml:space="preserve"> - dobava i ugradnja čepaste folije kao zaštite temelja. Obračun po m2.</t>
    </r>
  </si>
  <si>
    <r>
      <rPr>
        <b/>
        <sz val="11"/>
        <rFont val="Arial Narrow"/>
        <family val="2"/>
        <charset val="238"/>
      </rPr>
      <t>Kemijski prekid kapilarnog uzdizanja.</t>
    </r>
    <r>
      <rPr>
        <sz val="11"/>
        <rFont val="Arial Narrow"/>
        <family val="2"/>
        <charset val="238"/>
      </rPr>
      <t xml:space="preserve">
Dobava i ugradnja sredstva za injektiranje na osnovi koncentrata silikonske mikroemulzije za stvaranje kemijske barijere kapilarnom uzdizanju vlage u ziđu. Na visini oko 20cm od donje kote temelja, kroz fuge je potrebno izbušiti rupe Ø12mm za razmaku 12cm, u dvije ravnine razmaka 20-25 cm, pod kutem 10-15°, u dubini 2/3 zida. Potrošnja (ovisno o upojnosti ziđa) približno 12 - 13,5 kg/m otopine za zid debljine 40 cm. Emulziju pripremiti i ugraditi prema uputama proizvođača. Obračun po m1 obrađene površine. Obračun po m1 obrađene površine.</t>
    </r>
  </si>
  <si>
    <t>UKUPNO IZOLATERSKI RADOVI:</t>
  </si>
  <si>
    <t>XIII</t>
  </si>
  <si>
    <t>XIV</t>
  </si>
  <si>
    <t>ELEKTROTEHNIČKI RADOVI</t>
  </si>
  <si>
    <t>kpl</t>
  </si>
  <si>
    <t>UKUPNO ELEKTROTEHNIČKI RADOVI:</t>
  </si>
  <si>
    <t>Izrada i postavljanje zaštitne obloge skele. Stavka obuhvaća dvije vrste zaštitne obloge skele: (1) zaštita skele od prozračnog mrežastog PVC materijala zajamčene trajnosti duže od 1 godine, bijele boje s tiskom na 20% površine (dizajn tiska će kreirati projektant i nadzorni inženjer), koja se postavlja na pročelja; (2) zaštita skele od termoskupljajuće folije zajamčene trajnosti duže od 1 godine, bijele boje, koja se postavlja na pročelja. Stavka uključuje održavanje obloge, odnosno zamjenu oštećenih dijelova tijekom cijelog vremena izvođenja radova.</t>
  </si>
  <si>
    <t>Prozračna mreža s tiskom. Obračun po m2 vertikalne projekcije.</t>
  </si>
  <si>
    <r>
      <t xml:space="preserve">Zaštita prostora potkrovlja od procurijevanja u periodu nakon uklanjanja krovne konstrukcije s krovnim pokrovom. </t>
    </r>
    <r>
      <rPr>
        <sz val="11"/>
        <rFont val="Arial Narrow"/>
        <family val="2"/>
        <charset val="238"/>
      </rPr>
      <t>Ova stavka obuhvaća slijedeće: 
(1) Izrada projekta zaštite od procurijevanja koji uključuje privremenu konstrukciju i oblogu koja predstavlja zaštitu od procurijevanja, a koji projekt treba odobriti nadzorni organ. Kriterij za ocjenu prikladnosti rješenja jeste pouzdanost zaštite od procurijevanja tijekom planiranog roka izvedbe; 
(2) Izvedba projektirane i odobrene zaštite. Stavka obuhvaća radove na održavanju konstrukcije i obloge zaštite sve do trenutka  kada će prestati potreba za takovom zaštitom.
Cijenom je obuhvaćena demontaža, uklanjanje i odvoz materijala zaštite nakon prestanka potrebe.
Obračun po površini zaštićene površine.</t>
    </r>
  </si>
  <si>
    <t>! NAPOMENA: Prije izvođenja stavke potrebno je izvršiti pregled na licu mjesta zbog nepoznatih dimenzija i stanja temelja.</t>
  </si>
  <si>
    <t>XV</t>
  </si>
  <si>
    <t>UKUPNO KERAMIČARSKI RADOVI:</t>
  </si>
  <si>
    <t>sati</t>
  </si>
  <si>
    <r>
      <t xml:space="preserve">Demontaža i ponovna ugradnja razne postojeće ugrađene električne opreme. </t>
    </r>
    <r>
      <rPr>
        <sz val="11"/>
        <rFont val="Arial Narrow"/>
        <family val="2"/>
        <charset val="238"/>
      </rPr>
      <t>Ova stavka se odnosi na postojeće klima jedinice, lustere, ugrađene grijalice i sl. Demontiranu električnu opremu treba odgovarajuće zaštititi i uskladištiti do ponovne ugradnje (EPS d = 1 cm i PVC folija d = 1 mm). Obračunava se stvarni rad na gradilištu prema upisu u građevinski dnevnik, ovjereno od strane nadzornog inženjera.</t>
    </r>
  </si>
  <si>
    <t>Potrošni materijal se paušalno priznaje kao 20% vrijednosti rada.</t>
  </si>
  <si>
    <r>
      <rPr>
        <b/>
        <sz val="11"/>
        <rFont val="Arial Narrow"/>
        <family val="2"/>
        <charset val="238"/>
      </rPr>
      <t>Popravak elektro instalacije oštećene prilikom ojačavanja konstrukcije zgrade.</t>
    </r>
    <r>
      <rPr>
        <sz val="11"/>
        <rFont val="Arial Narrow"/>
        <family val="2"/>
        <charset val="238"/>
      </rPr>
      <t xml:space="preserve">
Stavka obuhvaća slijedeće radove i materijal:
- Pregled i ispitivanje nastalog oštećenja postojeće električne instalacije
- Demontaža oštećenog dijela električne instalacije jake i slabe struje (kabeli, cijevi, utičnice, sklopke i sl.) uključivo eventualno štemanje i drugu zidarsku pripomoć.
- Postavljanje zamjenske (nove) električne instalacije jake i slabe struje  uključivo sav potreban materijal, oprema i radovi (kabeli, cijevi, utičnice, sklopke, sitni potrošni materijal, dobava, montaža i spajanje električne opreme i materijala) uključivo eventualno štemanje i drugu zidarsku pripomoć.
- Ispitivanje popravljene električne instalacije i izrada zapisnika o ispitivanju, te predaja izjava o sukladnosti ugrađene opreme.</t>
    </r>
  </si>
  <si>
    <t>Popravkom se instalacije dovode u isto stanje kao i prije sanacije.
Obračunava se stvarni rad na gradilištu prema upisu u građevinski dnevnik, ovjereno od strane nadzornog inženjera.</t>
  </si>
  <si>
    <t>Rad VKV radnika.</t>
  </si>
  <si>
    <t>Potrošni materijal se paušalno priznaje kao 50% vrijednosti rada.</t>
  </si>
  <si>
    <r>
      <rPr>
        <b/>
        <sz val="11"/>
        <rFont val="Arial Narrow"/>
        <family val="2"/>
        <charset val="238"/>
      </rPr>
      <t>Uređenje i organizacija gradilišta.</t>
    </r>
    <r>
      <rPr>
        <sz val="11"/>
        <rFont val="Arial Narrow"/>
        <family val="2"/>
        <charset val="238"/>
      </rPr>
      <t xml:space="preserve"> Ova stavka obuhvaća sve poslove pripreme i sve radove, objekte, strojeve i uređaje koji su potrebni za efikasnu organizaciju gradilišta. Izvođač radova treba prije početka radova izraditi projekt organizacije gradilišta te ga podnijeti nadzornom inženjeru na odobrenje. Stavkom je naročito obuhvaćeno slijedeće: (1) Izrada plana organizacije gradilišta (potrebna suglasnost nadzornog inženjera); (2) Izrada dinamičkog plana izvođenja radova u formi gantograma uključivo dopune i izmjene obzirom na objektivne okolnosti tijekom izvođenja radova (potrebna suglasnost nadzornog inženjera na temeljni plan i sve dopune i izmjene);</t>
    </r>
  </si>
  <si>
    <r>
      <t>Spuštanje šute i demontiranog materijala</t>
    </r>
    <r>
      <rPr>
        <sz val="11"/>
        <rFont val="Arial Narrow"/>
        <family val="2"/>
        <charset val="238"/>
      </rPr>
      <t xml:space="preserve"> na gradilišnu deponiju, H=50m, V=20m. Stavka uključuje skupljanje šute, utovar u vreće i spuštanje i ručni transport ispred objekta.</t>
    </r>
  </si>
  <si>
    <t>STOLARSKI RADOVI</t>
  </si>
  <si>
    <t>UKUPNO STOLARSKI RADOVI:</t>
  </si>
  <si>
    <t>XVI</t>
  </si>
  <si>
    <r>
      <t xml:space="preserve">Rad na polaganju nove obloge od kamenih ploča na stubište. </t>
    </r>
    <r>
      <rPr>
        <sz val="11"/>
        <rFont val="Arial Narrow"/>
        <family val="2"/>
        <charset val="238"/>
      </rPr>
      <t>Ova stavka se odnosi na oblogu stubišta na kojima je zbog izvođenja sanacijskih radova uklonjena postojeća obloga. Obračunava se stvarni rad na gradilištu prema upisu u građevinski dnevnik, ovjereno od strane nadzornog inženjera. Radom je obuhvaćeno polaganje / ljepljenje i fugiranje. Dobava obloge i potrebnog materijala za ugradnju posebno se obračunava.</t>
    </r>
  </si>
  <si>
    <r>
      <t>Zamjena dotrajalih drvenih elemenata konstrukcije zvona</t>
    </r>
    <r>
      <rPr>
        <sz val="11"/>
        <rFont val="Arial Narrow"/>
        <family val="2"/>
        <charset val="238"/>
      </rPr>
      <t xml:space="preserve"> novima te njihovo povezivanje s postojećom konstrukcijom zvona. Materijal, dimenzije, boja i ton prema originalu.  
Obračun po m3. Cijenom treba obuhvatiti kompletan rad i materijal. </t>
    </r>
  </si>
  <si>
    <r>
      <t>Dobava i montaža novog rukohvata za ogradu pjevališta.</t>
    </r>
    <r>
      <rPr>
        <sz val="11"/>
        <rFont val="Arial Narrow"/>
        <family val="2"/>
        <charset val="238"/>
      </rPr>
      <t xml:space="preserve"> Rukohvat mora biti od termički obrađene bukve. U cijenu uključiti sav potreban rad, alat i materijal. Uskladiti s izvornim stanjem prema uputama Konzervatorskog odjela u Varaždinu. Obračun po m'.</t>
    </r>
  </si>
  <si>
    <t>ARMIRANOBETONSKI RADOVI</t>
  </si>
  <si>
    <r>
      <t>Izvedba podložnog betona</t>
    </r>
    <r>
      <rPr>
        <sz val="11"/>
        <rFont val="Arial Narrow"/>
        <family val="2"/>
        <charset val="238"/>
      </rPr>
      <t>. Izvedba betonske podloge, visine 6 cm, od betona C16/20 na nabijeni šljunak. U cijenu uračunata nabava doprema i ugradnja betona. Obračun po m3 ugrađenog betona C16/20.</t>
    </r>
  </si>
  <si>
    <r>
      <rPr>
        <b/>
        <sz val="11"/>
        <rFont val="Arial Narrow"/>
        <family val="2"/>
        <charset val="238"/>
      </rPr>
      <t xml:space="preserve">Ručni iskop tla unutar crkve </t>
    </r>
    <r>
      <rPr>
        <sz val="11"/>
        <rFont val="Arial Narrow"/>
        <family val="2"/>
        <charset val="238"/>
      </rPr>
      <t xml:space="preserve"> Izvodi se u kampadama dužine cca 100-120 cm, dubine 40cm.  Iskop se vrši ručno za oko 70% ukupnog iskopa, ostatak će se vršiti strojno.
Obračun se vrši po m3 iskopane zemlje u sraslom stanju. Cijenom treba obuhvatiti kompletan rad. </t>
    </r>
  </si>
  <si>
    <r>
      <rPr>
        <b/>
        <sz val="11"/>
        <rFont val="Arial Narrow"/>
        <family val="2"/>
        <charset val="238"/>
      </rPr>
      <t xml:space="preserve">Strojni iskop tla unutar crkve. </t>
    </r>
    <r>
      <rPr>
        <sz val="11"/>
        <rFont val="Arial Narrow"/>
        <family val="2"/>
        <charset val="238"/>
      </rPr>
      <t xml:space="preserve"> Izvodi se u kampadama dužine cca 100-120 cm, širine 40 cm sa vanjske strane temelja do dna temelja.  Oko 30% ukupnog iskopa se vrši ručno.
Obračun se vrši po m3 iskopane zemlje u sraslom stanju. Cijenom treba obuhvatiti kompletan rad. </t>
    </r>
  </si>
  <si>
    <r>
      <rPr>
        <b/>
        <sz val="11"/>
        <rFont val="Arial Narrow"/>
        <family val="2"/>
        <charset val="238"/>
      </rPr>
      <t xml:space="preserve">Strojni iskop tla oko postojećeg temelja. </t>
    </r>
    <r>
      <rPr>
        <sz val="11"/>
        <rFont val="Arial Narrow"/>
        <family val="2"/>
        <charset val="238"/>
      </rPr>
      <t xml:space="preserve"> Izvodi se u kampadama dužine cca 100-120 cm, dubine 40cm.  Oko 30% ukupnog iskopa se vrši strojno.
Obračun se vrši po m3 iskopane zemlje u sraslom stanju. Cijenom treba obuhvatiti kompletan rad. </t>
    </r>
  </si>
  <si>
    <r>
      <t xml:space="preserve">Dobava materijala i izrada šljunčanog sloja </t>
    </r>
    <r>
      <rPr>
        <sz val="11"/>
        <rFont val="Arial Narrow"/>
        <family val="2"/>
        <charset val="238"/>
      </rPr>
      <t>debljine 15 cm ispod poda na tlu crkve ispod  betonske podne ploče drobljenim kamenim materijalom (1700kg/m3).  Stavka obuhvaća nabijanje šljunka. Cijenom treba obuhvatiti kompletan rad.</t>
    </r>
  </si>
  <si>
    <t>XVII</t>
  </si>
  <si>
    <t>UKUPNO ARMIRANOBETONSKI RADOVI:</t>
  </si>
  <si>
    <r>
      <t xml:space="preserve">Dobava i postavljanje XPS ploča debljine d=6 cm, </t>
    </r>
    <r>
      <rPr>
        <sz val="11"/>
        <rFont val="Arial Narrow"/>
        <family val="2"/>
        <charset val="238"/>
      </rPr>
      <t>na vertikalnu hidroizolaciju temelja. U cijenu uključiti sav potreban rad, alat i materijal.</t>
    </r>
  </si>
  <si>
    <r>
      <t xml:space="preserve">Dobava i postavljanje XPS ploča debljine d=6 cm, </t>
    </r>
    <r>
      <rPr>
        <sz val="11"/>
        <rFont val="Arial Narrow"/>
        <family val="2"/>
        <charset val="238"/>
      </rPr>
      <t>na horizontalnu hidroizolaciju. U cijenu uključiti sav potreban rad, alat i materijal.</t>
    </r>
  </si>
  <si>
    <r>
      <rPr>
        <b/>
        <sz val="11"/>
        <rFont val="Arial Narrow"/>
        <family val="2"/>
        <charset val="238"/>
      </rPr>
      <t xml:space="preserve">Ugradnja FRCM sustava na gornju površinu svoda,  </t>
    </r>
    <r>
      <rPr>
        <sz val="11"/>
        <rFont val="Arial Narrow"/>
        <family val="2"/>
        <charset val="238"/>
      </rPr>
      <t>prema grafičkim prilozima</t>
    </r>
    <r>
      <rPr>
        <b/>
        <sz val="11"/>
        <rFont val="Arial Narrow"/>
        <family val="2"/>
        <charset val="238"/>
      </rPr>
      <t>.</t>
    </r>
    <r>
      <rPr>
        <sz val="11"/>
        <rFont val="Arial Narrow"/>
        <family val="2"/>
        <charset val="238"/>
      </rPr>
      <t xml:space="preserve">
Nabava i ugradnja sustava ojačanja s mrežom od alkalnootpornih, predimpregniranih staklenih vlakana, za strukturno ojačanje konstrukcija od kamena, opeke, tufa i kombiniranih materijala, težine 225g/m2, vlačne čvrstoće 45 kN/m i 3% produljenju pri lomu. Prvo se nanosi sloj bescementnog morta ( tlačne čvrstoće &gt;15MPa prema EN1015-11, modula elastičnosti 8 GPa, prionjivosti na podlogu &gt; 0,8 MPa premaEN1015-12) u debljini od 4 mm u kojeg se utiskuje mreža dok je mort još svjež. Mreža se na mjestu spojeva mora preklapati najmanje 25 cm u uzdužnom smjeru i najmanje 10 cm u poprečnom smjeru. Nakon postavljanja mreže nanosi se još jedan sloj morta u debljini od 3 mm. Obračun je po m2 zida. Cijena uključuje pokretnu skelu za izvođenje, kompletan rad i materijal. Cijena uključuje pokretnu skelu za izvođenje, kompletan rad i materijal.</t>
    </r>
  </si>
  <si>
    <r>
      <t xml:space="preserve">Otucanje i uklanjanje žbuke sa svodova gdje dolazi FRCM </t>
    </r>
    <r>
      <rPr>
        <sz val="11"/>
        <rFont val="Arial Narrow"/>
        <family val="2"/>
        <charset val="238"/>
      </rPr>
      <t xml:space="preserve">sa skidanjem morta iz sljubnica 2-3 cm (sljubnice/fuge se čiste/produbljuju pažljivo bez razaranja bočnih stijenki opeke i kamena). Potrebno je pažljivo otucati žbuku sa profilacija kako bi se one mogle vratiti izvornom obliku. Obračun po m2. Cijenom treba obuhvatiti kompletan rad. </t>
    </r>
  </si>
  <si>
    <r>
      <t>Pažljivo uklanjanje postojeće kamenih ploča i keramičkih pločica s poda crkve</t>
    </r>
    <r>
      <rPr>
        <sz val="11"/>
        <rFont val="Arial Narrow"/>
        <family val="2"/>
        <charset val="238"/>
      </rPr>
      <t xml:space="preserve">. Obračun po m2. Cijenom treba obuhvatiti kompletan rad. </t>
    </r>
  </si>
  <si>
    <r>
      <t xml:space="preserve">Uklanjanje svih slojeva poda na pjevalištu. </t>
    </r>
    <r>
      <rPr>
        <sz val="11"/>
        <rFont val="Arial Narrow"/>
        <family val="2"/>
        <charset val="238"/>
      </rPr>
      <t>Cijenom je potrebno obuhvatiti kompletan rad i sav potreban alat. Obračun po m2.</t>
    </r>
  </si>
  <si>
    <r>
      <t xml:space="preserve">Uklanjanje postojećeg opločenja oko crkve. </t>
    </r>
    <r>
      <rPr>
        <sz val="11"/>
        <rFont val="Arial Narrow"/>
        <family val="2"/>
        <charset val="238"/>
      </rPr>
      <t>Cijenom je potrebno obuhvatiti kompletan rad i sav potreban alat. Obračun po m2.</t>
    </r>
  </si>
  <si>
    <r>
      <t xml:space="preserve">Otucanje i uklanjanje žbuke s unutarnje strane zidova do visine cca 2m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</si>
  <si>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r>
      <t>Uklanjanje oštećenih elemenata drvene krovne konstrukcije.</t>
    </r>
    <r>
      <rPr>
        <sz val="11"/>
        <rFont val="Arial Narrow"/>
        <family val="2"/>
        <charset val="238"/>
      </rPr>
      <t xml:space="preserve">
Oštećeni elementi se pile na manje komade pogodne za transport. 
Uklanjanju (piljenju) elemenata se smije pristupiti tek nakon privremenog podupiranja krovne konstrukcije te nakon suglasnosti nadzornog inženjera.
Stavka uključuje sav rad, materijal i opremu za privremeno podupiranje konstrukcije (čelični podupirači, drvena građa, spojni materijal, ...) i uklanjanje oštećene drvene građe.
Odvoz uklonjenog materijala je obračunat u zasebnoj stavci.
Obračun po m3 uklonjene drvene građe.</t>
    </r>
  </si>
  <si>
    <t>ŽUPA SV. BARTOLA
Kamenica 43, 42250 Lepoglava
OIB: 81495247147</t>
  </si>
  <si>
    <t>CRKVA SV. BARTOLA AP.</t>
  </si>
  <si>
    <r>
      <t xml:space="preserve">Otucanje i uklanjanje žbuke s pročelja </t>
    </r>
    <r>
      <rPr>
        <sz val="11"/>
        <rFont val="Arial Narrow"/>
        <family val="2"/>
        <charset val="238"/>
      </rPr>
      <t xml:space="preserve">sa skidanjem morta iz sljubnica 2-3 cm (sljubnice/fuge se čiste/produbljuju pažljivo bez razaranja bočnih stijenki opeke i kamena). Obračun po m2. Cijenom treba obuhvatiti kompletan rad. </t>
    </r>
  </si>
  <si>
    <t>a) obračun po m3 ugrađenog i zbijenog materijala</t>
  </si>
  <si>
    <t>b) drenažna cijev oko objekta</t>
  </si>
  <si>
    <t>UKUPNO ZEMLJANI RADOVI:</t>
  </si>
  <si>
    <t>1) ulazna vrata dimenzija 178x230 cm</t>
  </si>
  <si>
    <t>2) ulazna vrata dimenzija 173x230 cm</t>
  </si>
  <si>
    <t>3) ulazna vrata dimenzija 110x200 cm</t>
  </si>
  <si>
    <t>4) ulazna vrata dimenzija 113x200 cm</t>
  </si>
  <si>
    <t>5) ulazna vrata dimenzija 75x80 cm</t>
  </si>
  <si>
    <t>6) vrata dimenzija 75x80 cm</t>
  </si>
  <si>
    <t>7) vrata dimenzija 76x83 cm</t>
  </si>
  <si>
    <t>8) vrata dimenzija 112x188 cm</t>
  </si>
  <si>
    <t>9) vrata dimenzija 185x230 cm</t>
  </si>
  <si>
    <t>10) vrata dimenzija 71x166 cm</t>
  </si>
  <si>
    <t>11) vrata dimenzija 83x177 cm</t>
  </si>
  <si>
    <t>12) prozor dimenzija 101x142 cm</t>
  </si>
  <si>
    <t>13) prozor dimenzija 157x153 cm</t>
  </si>
  <si>
    <t>14) prozor dimenzija 150x237 cm</t>
  </si>
  <si>
    <t>15) prozor dimenzija 144x237 cm</t>
  </si>
  <si>
    <t>16) prozor dimenzija 149x237 cm</t>
  </si>
  <si>
    <t>17) prozor dimenzija 158x153 cm</t>
  </si>
  <si>
    <t>18) prozor dimenzija 142x262 cm</t>
  </si>
  <si>
    <t>19) prozor dimenzija 186x320 cm</t>
  </si>
  <si>
    <t>20) prozor dimenzija 192x320 cm</t>
  </si>
  <si>
    <r>
      <rPr>
        <b/>
        <sz val="11"/>
        <rFont val="Arial Narrow"/>
        <family val="2"/>
        <charset val="238"/>
      </rPr>
      <t>Sanacija sljubnica temelja sa kojih je uklonjen mort</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</si>
  <si>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r>
      <rPr>
        <b/>
        <sz val="11"/>
        <rFont val="Arial Narrow"/>
        <family val="2"/>
        <charset val="238"/>
      </rPr>
      <t xml:space="preserve">Žbukanje unutarnjih zidova i stropova </t>
    </r>
    <r>
      <rPr>
        <sz val="11"/>
        <rFont val="Arial Narrow"/>
        <family val="2"/>
        <charset val="238"/>
      </rPr>
      <t>bezcementnom žbukom, klasificirana kao GP mort u kategoriji CS II na osnovi norme EN 998-1 (ili jednakovrijedna norma),  zaglađene završne obrade debljine 3-4,5 cm. Žbuka se nanosi na unutarnju stranu zida gdje je površina otprašena i oprana te nema prodora vlage (gdje postoji prodor vlage žbuka se isušujućom žbukom). Žbuku izvesti prema slijedećim fazama: površinu zida ručno oprati vodom, na navlaženu površinu zida nanijeti rijetki vapneni mort-špric. Na tako pripremljenu podlogu nanijeti osnovni sloj grube produžne žbuke debljine 2-2,5 cm. Kada se osnovni sloj potpuno osuši i potom obilno navlaži nanosi se završni sloj fine vapnene žbuke debljine 1-1,5 cm, veličine agregata do 2,0 mm. Završni sloj fino zagladiti. Za kvalitetu žbuke izvoditelj je dužan pribaviti stručni nalaz i mišljenje ovlaštene ustanove za ispitivanje kvalitete žbuke, što je obuhvaćeno jediničnom cijenom ove stavke. Obračun se vrši po m2 ortogonalne projekcije</t>
    </r>
    <r>
      <rPr>
        <b/>
        <sz val="11"/>
        <rFont val="Arial Narrow"/>
        <family val="2"/>
        <charset val="238"/>
      </rPr>
      <t>.</t>
    </r>
  </si>
  <si>
    <r>
      <t xml:space="preserve">Zazidavanje rupa </t>
    </r>
    <r>
      <rPr>
        <sz val="11"/>
        <rFont val="Arial Narrow"/>
        <family val="2"/>
        <charset val="238"/>
      </rPr>
      <t>u nosivim zidovima na mjestu gdje su otpale opeke. Zidanje se vrši punom opekom normalnog formata vapnenim mortom M5, Prilikom zidanja nije dozvoljeno preklapanje vertikalnih sljubnica. Min. razmak između vertikalnih sljubnica dva susjedna reda smije biti 10cm. Cijenom treba obuhvatiti kompletan rad i materijal. Obračun po m3.</t>
    </r>
  </si>
  <si>
    <t xml:space="preserve">*Izmjere i otisci uzimaju se s očuvanih profila, s kojih prethodno treba ukloniti sve slojeve prašine, smoga i drugih nečistoća, slojeve starih naliča, a u pojedinim slučajevima i slojeve naknadno nanesene žbuke. Ukoliko pojedini krakteristični profil nije sačuvan potrebno ga je rekonstruirati. Prema izrađenim otiscima rade se drvene ili metalne šablone što također ulazi u stavke. </t>
  </si>
  <si>
    <t>Popravak profilacije vijenca prema izvornom stanju i prema uputama konzervatorskog odjela u Varaždinu. Obračun po m1 izvedenih i zgotovljenih profilacija pripremljenih za bojanje.</t>
  </si>
  <si>
    <t>Popravak profilacije okvira oko prozora i vrata prema izvornom stanju i prema uputama konzervatorskog odjela u Varaždinu. Obračun po m1 izvedenih i zgotovljenih profilacija pripremljenih za bojanje.</t>
  </si>
  <si>
    <r>
      <t xml:space="preserve">Uklanjanje postojećih ulaznih stubišta u crkvu. </t>
    </r>
    <r>
      <rPr>
        <sz val="11"/>
        <rFont val="Arial Narrow"/>
        <family val="2"/>
        <charset val="238"/>
      </rPr>
      <t>Cijenom je potrebno obuhvatiti kompletan rad i sav potreban alat. Obračun po m2.</t>
    </r>
  </si>
  <si>
    <r>
      <t xml:space="preserve">Izrada, doprema i ugradnja fiksne mrežice </t>
    </r>
    <r>
      <rPr>
        <sz val="11"/>
        <rFont val="Arial Narrow"/>
        <family val="2"/>
        <charset val="238"/>
      </rPr>
      <t>okvirnih dimenzija 50x50cm.
Okvir izvesti od čeličnog L profila 4x4 cm i završno ličiti  MAT lakom u crnoj boji.
Ispunu izvesti od žičanog pletiva veličine 5x5mm. Cijenom treba obuhvatiti sav rad, alat i materijal.</t>
    </r>
  </si>
  <si>
    <r>
      <rPr>
        <b/>
        <sz val="11"/>
        <rFont val="Arial Narrow"/>
        <family val="2"/>
        <charset val="238"/>
      </rPr>
      <t>Izvedba završnog kamena na gornjem rubu sokle</t>
    </r>
    <r>
      <rPr>
        <sz val="11"/>
        <rFont val="Arial Narrow"/>
        <family val="2"/>
        <charset val="238"/>
      </rPr>
      <t xml:space="preserve"> Stubišta je potrebno izvesti prema izvornom stanju prema uputama Konzervatorskog odjela u Varaždinu. Obračun prema m'. Cijenom treba obuhvatiti kompletan rad, alat i materijal.</t>
    </r>
  </si>
  <si>
    <r>
      <t xml:space="preserve">Demontaža i sanacija križa na vrhu tornja. </t>
    </r>
    <r>
      <rPr>
        <sz val="11"/>
        <rFont val="Arial Narrow"/>
        <family val="2"/>
        <charset val="238"/>
      </rPr>
      <t>Stavka obuhvaća skidanje, sanaciju i ponovnu montažu metalnog križa na vrhu tornja zvonika. U cijenu uračunati sav potreban materijal, rad i alat za dovršenje stavke. Obračun po kompletu.</t>
    </r>
  </si>
  <si>
    <t>PODOPOLAGAČKI RADOVI</t>
  </si>
  <si>
    <r>
      <rPr>
        <b/>
        <sz val="11"/>
        <rFont val="Arial Narrow"/>
        <family val="2"/>
        <charset val="238"/>
      </rPr>
      <t>Popravak postojećih kamenih stuba ugradnjom reparature na mjestu oštećenja.</t>
    </r>
    <r>
      <rPr>
        <sz val="11"/>
        <rFont val="Arial Narrow"/>
        <family val="2"/>
        <charset val="238"/>
      </rPr>
      <t xml:space="preserve"> Nakon ugradnje, površinu prvo izbrusiti, a nakon toga plohu izštokati na način da se osigurava protukliznost. U svemu po uzoru na postojeće stepenice. Potreban je detaljan pregled postojećih kamenih stepenica, te oštećene i oslabljene dijelove pažljivo ukloniti, plohu oštetiti i otprašiti. Na pripremljenu podlogu nanositi masu za reparaturu na bazi kamenog pijeska s pažljivom obradom spoja starog i novog. Na ravnu i čistu podlogu postavljaju se nove kamene ploče.</t>
    </r>
  </si>
  <si>
    <r>
      <t>Nabava i montaža stolarije navedene u nastavku.</t>
    </r>
    <r>
      <rPr>
        <sz val="11"/>
        <rFont val="Arial Narrow"/>
        <family val="2"/>
        <charset val="238"/>
      </rPr>
      <t xml:space="preserve"> Stolarija se montira prema izvornom stanju i uputama Konzervatorskog odjela u Varaždinu. U cijenu uključen kompletan okov. Obračun prema komadu.</t>
    </r>
  </si>
  <si>
    <r>
      <t xml:space="preserve">Upojni bunar s oknom:
</t>
    </r>
    <r>
      <rPr>
        <sz val="11"/>
        <rFont val="Arial Narrow"/>
        <family val="2"/>
        <charset val="238"/>
      </rPr>
      <t>Izrada upojnih bunara s betonskim oknom i poklopcem za odvodnju oborinskih voda (krovne odvodnje). Upojni bunar se predviđa dimenzija prema detalju iz projekta. U cijenu je uključen sav potreban rad i materijal za potpuno dovršenje posla. 
Obračun po komplet izvedenom upojnom bunara.
Upojni bunar 1, dim. r=0.8 m; d=0.7 m</t>
    </r>
  </si>
  <si>
    <r>
      <rPr>
        <b/>
        <sz val="11"/>
        <rFont val="Arial Narrow"/>
        <family val="2"/>
        <charset val="238"/>
      </rPr>
      <t>Izvedba ulaznih stubišta od kamenih blokova.</t>
    </r>
    <r>
      <rPr>
        <sz val="11"/>
        <rFont val="Arial Narrow"/>
        <family val="2"/>
        <charset val="238"/>
      </rPr>
      <t xml:space="preserve"> Stubišta je potrebno izvesti prema izvornom stanju prema uputama Konzervatorskog odjela u Varaždinu. Obračun prema komadu. Cijenom treba obuhvatiti kompletan rad, alat i materijal.</t>
    </r>
  </si>
  <si>
    <t>Nabava i montaža drvenih dvokrilnih zaokretnih grilja dimenzija cca 186x320 cm. U cijenu uključen kompletan okov. Obračun po komadu.</t>
  </si>
  <si>
    <r>
      <t xml:space="preserve">Dobava materijala i impregniranje sve nove drvene građe koja se postavlja </t>
    </r>
    <r>
      <rPr>
        <sz val="11"/>
        <rFont val="Arial Narrow"/>
        <family val="2"/>
        <charset val="238"/>
      </rPr>
      <t>(daske, štafle, letve, grede), insekticidno-fungicidnim sredstvom za zaštitu od truljenja i insekata. Nanos prskanjem sa svih strana u potrebnom sloju. Obračun po površini kosoga krova.</t>
    </r>
  </si>
  <si>
    <r>
      <t xml:space="preserve">Ravnanje krovišta (rogova) </t>
    </r>
    <r>
      <rPr>
        <sz val="11"/>
        <rFont val="Arial Narrow"/>
        <family val="2"/>
        <charset val="238"/>
      </rPr>
      <t xml:space="preserve">dodavanjem gredica ili fosni  obostrano,  s bočne strane rogova. Obračun po m1 dužnom obostrano podravnatog roga. Obračun prema stvarno izvedenoj količini. </t>
    </r>
  </si>
  <si>
    <r>
      <rPr>
        <b/>
        <sz val="11"/>
        <rFont val="Arial Narrow"/>
        <family val="2"/>
        <charset val="238"/>
      </rPr>
      <t>Zidanje novih zidova</t>
    </r>
    <r>
      <rPr>
        <sz val="11"/>
        <rFont val="Arial Narrow"/>
        <family val="2"/>
        <charset val="238"/>
      </rPr>
      <t>. Zidanje se izvodi deponiranom opekom koja je ranije uklonjenja, te novom punom opekom normalnog formata istih dimenzija kao stare u punoj debljini postojećeg zida. Zidanje se vrši vapneno mortom M5 . Prilikom zidanja nije dozvoljeno preklapanje vertikalnih sljubnica. Min. razmak između vertikalnih sljubnica dva susjedna reda smije biti 10cm. Cijenom treba obuhvatiti kompletan rad i materijal.</t>
    </r>
  </si>
  <si>
    <r>
      <t>Uklanjanje postojećih čeličnih zatega na krovištu</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m'.</t>
    </r>
  </si>
  <si>
    <r>
      <rPr>
        <b/>
        <sz val="11"/>
        <rFont val="Arial Narrow"/>
        <family val="2"/>
        <charset val="238"/>
      </rPr>
      <t>Sanacija sljubnica zidova zvonika</t>
    </r>
    <r>
      <rPr>
        <sz val="11"/>
        <rFont val="Arial Narrow"/>
        <family val="2"/>
        <charset val="238"/>
      </rPr>
      <t xml:space="preserve"> bezcementnim mortom, klasificiran kao G prema normi EN 998-2 (ili jednakovrijedna norma, klasa M5, tlačne čvrstoće &gt; 5 N/mm. Nevezane i trošne sljubnice treba ukloniti u dubini 3 do 4 cm. Na mjestima uklonjenoga postojećeg morta vrši se ugradnja morta za zapunjavanje sljubnica. Mort se nanosi između elemenata ziđa lopaticom, lagano pritiskujući kako bi se poboljšala prionjivost. Višak morta treba ukloniti odmah nakon ugradnje te, ako treba, očistiti sljubnice vlažnom spužvom ili četkom. Obračun prema duljini zapunjenih sljubnica, uključujući sav rad, materijal, alate i strojeve potrebne za potpuno dovršenje stavke.</t>
    </r>
  </si>
  <si>
    <t>Rad KV radnika.</t>
  </si>
  <si>
    <t>Pumpom mogu raditi samo izvođači koji su obučeni za rad sa strojem od strane ovlaštene osobe za ugradnju materijala. Poliuretanska smola za ojačavanje temeljnog tla sastoji se od dvije komponente koje se mješaju u pištolju. Nakon injektiranja packeri se uklanjaju, koplja se režu i bušotine se zatvaraju brzovezućim reparaturnim mortom. Ekspandirajuća smola mora zadovoljavati sljedeće karakteristike: Minimalna tlačna čvrstoća odreagirane smole (slobodno širenej) 800 kPa, a gustoća smole od 400 kg/m3 pri minalnoj tlačnoj čvrstoći od 10 MPa, a vrijeme reakcije smole od 6 sekundi do 30 sekundi.
Završni radovi: Nakon injektiranja uklanjaju se injekcijska čelična koplja zajedno s pakerima i bušotine se zatvaraju reparaturnim mortom. Obračun po m' injektiranog tla.</t>
  </si>
  <si>
    <t>Kamenica 43A, 42250 Lepoglava
k.č. 1, k.o. Kamenica</t>
  </si>
  <si>
    <t>INFO-G d.o.o.                                                                           Svetice 36, 10 000 Zagreb
OIB: 17371898479</t>
  </si>
  <si>
    <t>Dobava materijala te zidarska sanacija vučenih profilacija u interijeru crkve,na pročeljima crkve i zvonika,: fugiranje ziđa na mjestima skinute žbuke reparaturnim mortom, nanošenje prvog sloja sanacijske žbuke na bazi vapna utiskivanjem radi bolje povezanosti sa nosiocem, te nanošenje drugog sloja istog morta sa zaglađivanjem površine, uz upotrebu prethodno napravljenih šablona za izvlačenje profilacija. Obračun po m pojedine sanirane profilacije određene razvijene širine. Jediničnom cijenom obuhvatiti sav rad i materijal te obračunske koeficijente.
U cijenu radova uključena je izrada originalnog odljeva profilacije,te prijenos na milimetarski papir u mjerilu 1:1 koji ovjerava nadležni konzervatorski odjel</t>
  </si>
  <si>
    <t>PROČELJA LAĐE I SVETIŠTA</t>
  </si>
  <si>
    <t>- profilacija holkelnog potkrovnog vijenca broda, svetišta i sakristije crkve, r.š. 55-65 cm</t>
  </si>
  <si>
    <t>m</t>
  </si>
  <si>
    <t>- uglato istaknuta profilacija sokla na pročelju broda,sakristije i svetišta crkve, r.š. 10 - 15 cm</t>
  </si>
  <si>
    <t>vertikalno-uglata zaobljena profilacija na pročeljima crkve, r.š. 25 - 30 cm</t>
  </si>
  <si>
    <t>PROČELJE ZVONIKA</t>
  </si>
  <si>
    <t>- profilacija uglato istaknutog okvira lučno zaključenih otvora u prizemlju, r.š. 30-35 cm</t>
  </si>
  <si>
    <t>- uglato istaknuta profilacija sokla na pročelju zvonika, r.š. 10-15 cm</t>
  </si>
  <si>
    <t>- profilacija istaknutog profiliranog potkrovnog vijenca zvonika, r.š. 80-100 cm</t>
  </si>
  <si>
    <t>vertikalno-uglata zaobljena profilacija na zvoniku, r.š. 25 - 30 cm</t>
  </si>
  <si>
    <t>INTERIJER CRKVE</t>
  </si>
  <si>
    <t>- profilacija križno rebrastog svoda i lukova u interijeru na svodu 
Na mjestima novoizvedenih ojačanja potrebno je izvesti u žbuci profilacije i zaobljenja prema originalu</t>
  </si>
  <si>
    <t xml:space="preserve">- opšivanje vapnenom žbukom u slučaju sačuvanih slojeva starije žbuke radi očuvanja </t>
  </si>
  <si>
    <t>UKUPNO (bez PDV-a):</t>
  </si>
  <si>
    <t>UKUPNO (s PDV-om):</t>
  </si>
  <si>
    <t>REKAPITULACIJA - UKUPNO</t>
  </si>
  <si>
    <t>Ukupna cijena bez PDV-a [€]</t>
  </si>
  <si>
    <t>B</t>
  </si>
  <si>
    <t>UKUPNO (S PDV-OM)</t>
  </si>
  <si>
    <t>NAZIV PROJEKTA:</t>
  </si>
  <si>
    <t>PROJEKT OBNOVE ZGRADE ZA CJELOVITU OBNOVU ZGRADE</t>
  </si>
  <si>
    <t>BROJ PROJEKTA:</t>
  </si>
  <si>
    <t>2023-975</t>
  </si>
  <si>
    <t>Uređenje i organizacija gradilišta, organizacija i postavljanje radnih prostora, skladišta, površine za privremeno odlaganje srušenog materijala , montažni WC, natpisi, dobava, postavljanje i korištenje naprava za vertikalni i horizontalni transport ljudi, materijala i alata, upozorenja te odvozi smeća.  Uključivo naknade za potrebno zauzimanje javne gradske  površine za organizaciju gradilišta. Stavka uključuje izradu vodovodnog i  elektroenergetskog priključka iz  zgrade a u dogovoru sa predstavnikom investitora. U cijenu uključiti i izradu plana gradilišta. Troškove potrošnje struje i vode snosi investitor.</t>
  </si>
  <si>
    <t>Izvođač treba ispuniti sve količine i cijene za sva poglavlja radova opisanih troškovnikom.</t>
  </si>
  <si>
    <t>Izvođač radova odgovara za kvalitetu izvedenih radova i ugrađenih materijala. Svi radovi moraju biti izvedeni u skladu s propisima, tehničkim uvjetima i pravilima struke. Kvaliteta ugrađenog materijala utvrđuje se ispitivanjem od za to ovlaštene institucije, kao i važećim atestima. Po primopredaji građevine svi atesti se predaju investitoru na korištenje, kao i projekti izvedenog stanja, koji čine arhivsku dokumentaciju zgrade, i ujedno su dokumenti za ishođenje uporabne dozvole.  Za izvedene radove, svoje i svojih kooperanata, investitoru odgovara isključivo izvođač, kao nositelj svih ugovorenih radova.</t>
  </si>
  <si>
    <t>Zahtijevani nivo kvalitete obrade površina svih unutarnjih i vanjskih zidova je Q3 i Q4 (pripremljeno za završno unutarnje ličenje, odnosno završni fasadni sloj).</t>
  </si>
  <si>
    <t>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t>
  </si>
  <si>
    <t>Izvođač je dužan kontinuirano tijekom izvedbe radova čistiti gradilište i građevinu, te nakon izvedbe svih ugovorenih radova i prije primopredaje objekta investitoru sve fino očistiti, te otpadni materijal odvesti na gradski deponij.</t>
  </si>
  <si>
    <t>U troškovniku je opisan način izvođenja pojedinih radova. Izvođenje onih radova koji nisu posebno opisani troškovnikom, treba biti u skladu s važećim normama i standardima, običajima, pravilima građenja i uzancama. Za sve tako izvedene radove izvođač nema prava na dodatnu odštetu ili promjenu jedinične cijene izražene u ponudi, osim ako to nije specificirano u posebnoj ponudi za predmetne radove, koja je ovjerena od investitora ili od nadzornog inženjera.</t>
  </si>
  <si>
    <t>Ako tijekom izvođenja radova dođe do potrebe izvršenja više radnji, naknadnih i nepredviđenih radova oni će se izvesti na temelju upisa nadzornog inženjera u građevinski dnevnik, ali uz prethodno odobrenje ovlaštenog predstavnika investitora. Više radnje i manje radnje po ugovorenim stavkama troškovnika obračunavati će se po istim cijenama bez obzira na veličinu odstupanja u odnosu na količinu iz ugovornog troškovnika. Cijena za naknadne i nepredviđene radove utvrditi će se na temelju:
- trošak rada i materijala po prosječnim normama u graditeljstvu,
- cijena materijala prema prosječnim cijenama na tržištu na dan podnošenja ponude, 
- cijena radne snage prema kalkulativnim brutto satnicama radnika uz faktor radne snage 3.5  (obračunava se isključivo na netto cijenu rada) za izračunavanje posrednih troškova tj manipulativnih troškova za tuđe usluge od 10%,
- troškove opreme, strojeva, te prijevoznih usluga na temelju normativa i važećih cijena.</t>
  </si>
  <si>
    <t>Izvođač je dužan do primopredaje građevine ukloniti sve građevinskim dnevnikom evidentirane  nedostatke. Sanacija nedostataka pada na teret izvoditelja. Za nedostatke koji ne ugrožavaju stabilnost konstrukcije, a ne uklone se do konačnog obračuna, investitor ima pravo ugovoriti sa drugim izvoditeljem, a pri konačnom obračunu isti odbiti prvom izvoditelju.</t>
  </si>
  <si>
    <t>Prije izvođenja radova treba provjeriti kvalitetu svih materijala koji se ugrađuju i izvesti radove u skladu s detaljima izvedbe i opisom iz troškovnika. Prije izvođenja treba obvezno izvršiti izmjeru na licu mjesta. Eventualne promjene u detaljima ili materijalu treba izvođač dogovoriti s projektantom ili nadležnim nadzornim inženjerom.</t>
  </si>
  <si>
    <t>Zabranjena je upotreba materijala (osnovnog ili pomoćnog) koji nije predviđen opisom, nacrtima i detaljima, te odgovarajućim normama ili tehničkim uvjetima za izvođenje istih. Ukoliko izvođač ipak izvede radove na neodgovarajući način ili od neodgovarajućih materijala, dužan je o tome upozoriti nadzornog inženjera i dogovorno riješiti, te zapisnički ustanoviti kvalitetu izvođenja radova.</t>
  </si>
  <si>
    <t>Ukoliko prije početka izvođenja radova izvođač ustanovi da je došlo do promjene uvjeta za izvođenje radova, dužan je o tome upozoriti nadzornog inženjera i dogovorno riješiti, te zapisnički ustanoviti kvalitetu izvođenja radova.</t>
  </si>
  <si>
    <t xml:space="preserve">Izvođač je također obavezan izraditi Elaborat o zaštiti na radu na gradilištu, a prema važećem pravilniku o zaštiti na radu, izraditi privremeno prometno rješenje ukoliko je potrebno, izvjesiti tablu s podacima o građevini, Investitoru, Izvođaču, Projektantu i Nadzoru. </t>
  </si>
  <si>
    <t xml:space="preserve">Prilikom izvođenja radova, izvođač treba zaštiti sve susjedne plohe, dijelove konstrukcije i prethodno izvedene radove na prikladan način, a u skladu s pravilima, tako da ne dođe do njihovog oštećenja. </t>
  </si>
  <si>
    <t>Troškove zaštite treba izvođač uračunati u jediničnu cijenu. Ukoliko ipak dođe do oštećenja prethodno izvedenih radova za koje je odgovoran izvoditelj ili njegov kooperant, dužan ih je o svom trošku dovesti u stanje prije oštećenja, ili naručiti iste radove kod drugog izvoditelja na svoj teret. Popravak treba izvesti u primarno određenom roku ili dogovorno.</t>
  </si>
  <si>
    <t>Izvođač treba kvalitetu ugrađenih materijala i stručnosti radnika dokazati odgovarajućim atestima i uvjerenjima izdanim od strane za to ovlaštene institucije.</t>
  </si>
  <si>
    <t>Tijekom radova i po njihovom završetku, izvođač je dužan čistiti radni prostor.</t>
  </si>
  <si>
    <t>Izvođač je također dužan ukloniti sve zaštitne i pomoćne konstrukcije u roku koji je predviđen za izvođenje radova i na svoj trošak. Po završetku radova kvalitetu izvedenih radova treba izvoditelj ustanoviti zapisnički s nadležnim nadzornim inženjerom. Ukoliko se ustanovi da su radovi izvedeni nekvalitetno, izvoditelj je dužan iste ponovno izvesti u traženoj kvaliteti ili iste naručiti kod drugog izvoditelja, a sve u roku i na svoj trošak.</t>
  </si>
  <si>
    <r>
      <t>Otucanje i uklanjanje žbuke  stropova</t>
    </r>
    <r>
      <rPr>
        <sz val="11"/>
        <rFont val="Arial Narrow"/>
        <family val="2"/>
        <charset val="238"/>
      </rPr>
      <t xml:space="preserve">. Uklanjanje žbuke potrebno je izvoditi jako pažljivo da ne bi došlo do oštećenja opeke ili dodatnog narušavanja stabilnosti građevine. Stavka uključuje laku pokretnu skelu za rad na visini višoj od 3 m. Obračun po m2. Cijenom treba obuhvatiti kompletan rad. </t>
    </r>
  </si>
  <si>
    <r>
      <t>Uklanjanje postojeće stolarije</t>
    </r>
    <r>
      <rPr>
        <sz val="11"/>
        <rFont val="Arial Narrow"/>
        <family val="2"/>
        <charset val="238"/>
      </rPr>
      <t xml:space="preserve">  s demontažom dovratnika te odvoz na gradilišnu deponiju.</t>
    </r>
    <r>
      <rPr>
        <b/>
        <sz val="11"/>
        <rFont val="Arial Narrow"/>
        <family val="2"/>
        <charset val="238"/>
      </rPr>
      <t xml:space="preserve"> </t>
    </r>
    <r>
      <rPr>
        <sz val="11"/>
        <rFont val="Arial Narrow"/>
        <family val="2"/>
        <charset val="238"/>
      </rPr>
      <t>U cijenu stavke uključiti sve potrebne alate, rad i sav vertikalni i horizontalni prijenos svih otpadnih elemenata i materijala do gradilišne deponije..
Obračun po komadu uklonjenih vrata.</t>
    </r>
  </si>
  <si>
    <r>
      <t xml:space="preserve">Uklanjanje postojećih grilja </t>
    </r>
    <r>
      <rPr>
        <sz val="11"/>
        <rFont val="Arial Narrow"/>
        <family val="2"/>
        <charset val="238"/>
      </rPr>
      <t>na zvoniku</t>
    </r>
    <r>
      <rPr>
        <b/>
        <sz val="11"/>
        <rFont val="Arial Narrow"/>
        <family val="2"/>
        <charset val="238"/>
      </rPr>
      <t xml:space="preserve"> </t>
    </r>
    <r>
      <rPr>
        <sz val="11"/>
        <rFont val="Arial Narrow"/>
        <family val="2"/>
        <charset val="238"/>
      </rPr>
      <t>dimenzija cca 186x320cm te odvoz na gradilišnu deponiju. U cijenu stavke uključiti sve potrebne alate, rad i sav vertikalni i horizontalni prijenos svih otpadnih elemenata i materijala do gradilišne deponije.
Obračun po komadu uklonjenih grilja</t>
    </r>
  </si>
  <si>
    <r>
      <t xml:space="preserve">Uklanjanje postojećih mrežica na otvorima </t>
    </r>
    <r>
      <rPr>
        <sz val="11"/>
        <rFont val="Arial Narrow"/>
        <family val="2"/>
        <charset val="238"/>
      </rPr>
      <t>na zvoniku</t>
    </r>
    <r>
      <rPr>
        <b/>
        <sz val="11"/>
        <rFont val="Arial Narrow"/>
        <family val="2"/>
        <charset val="238"/>
      </rPr>
      <t xml:space="preserve"> </t>
    </r>
    <r>
      <rPr>
        <sz val="11"/>
        <rFont val="Arial Narrow"/>
        <family val="2"/>
        <charset val="238"/>
      </rPr>
      <t>dimenzija cca 50x50 cm  te odvoz na gradilišnu deponiju. U cijenu stavke uključiti sve potrebne alate, rad i sav vertikalni i horizontalni prijenos svih otpadnih elemenata i materijala do gradilišne deponije.
Obračun po komadu uklonjenih mrežica.</t>
    </r>
  </si>
  <si>
    <r>
      <rPr>
        <b/>
        <sz val="11"/>
        <rFont val="Arial Narrow"/>
        <family val="2"/>
        <charset val="238"/>
      </rPr>
      <t>Izvedba cementnog estriha</t>
    </r>
    <r>
      <rPr>
        <sz val="11"/>
        <rFont val="Arial Narrow"/>
        <family val="2"/>
        <charset val="238"/>
      </rPr>
      <t xml:space="preserve"> sa staklenim nitima za armiranje udebljini 5cm. Stavka obuhvaća dobavu i polaganje PE folije d=0,02cm kao dobavu i strojnu izradu armiranog cementnog estriha (2200kg/m3), sa strojnim glađenjem, sa prijemom od strane podopolagača. Beton od agregata 0-4 mm, mikroarmiran sa polipropilenskim vlaknima ili pocinčanom mrežicom, uz zid završen sa odgovarajućom toplinskom izolacijom po sistemu debljine 1cm, sa izradom dilatacija.
Cijenom treba obuhvatiti kompletan rad i materijal.</t>
    </r>
  </si>
  <si>
    <r>
      <t>Zamjena oštećenih elemenata podne konstrukcije zvonika</t>
    </r>
    <r>
      <rPr>
        <sz val="11"/>
        <rFont val="Arial Narrow"/>
        <family val="2"/>
        <charset val="238"/>
      </rPr>
      <t>. Potrebno je zamijeniti oštećene grednike. Koriste se četinare II klase. Potrebno je zamijeniti sve grednike koji nisu zdravi i žilavi. Ležišta grede moraju biti onoliko duboko koliko je visina grede. Obavezno je potrebno usidriti gredu u glavni vanjski i u čeoni zid sponama i zasunima. U cijenu je potrebno uračunati sav potreban rad, alat i materijal. Obračun po m3 ugrađenog materijala.</t>
    </r>
  </si>
  <si>
    <r>
      <t>Zamjena oštećenih elemenata drvenih ljestvi u zvoniku</t>
    </r>
    <r>
      <rPr>
        <sz val="11"/>
        <rFont val="Arial Narrow"/>
        <family val="2"/>
        <charset val="238"/>
      </rPr>
      <t>. Potrebno je zamijeniti oštećene drvene elemente. Koristi se materijal koji odgovara izvornom stanju. Potrebno je zamijeniti sve elemente koji nisu zdravi. U cijenu je potrebno uračunati sav potreban rad, alat i materijal. Obračun po m3 ugrađenog materijala.</t>
    </r>
  </si>
  <si>
    <r>
      <t xml:space="preserve">Dobava, ugradnja i postava drvenih  daski debljine 2x24 mm. </t>
    </r>
    <r>
      <rPr>
        <sz val="11"/>
        <rFont val="Arial Narrow"/>
        <family val="2"/>
        <charset val="238"/>
      </rPr>
      <t>Dvostruko križno postavljanje</t>
    </r>
    <r>
      <rPr>
        <b/>
        <sz val="11"/>
        <rFont val="Arial Narrow"/>
        <family val="2"/>
        <charset val="238"/>
      </rPr>
      <t xml:space="preserve">. </t>
    </r>
    <r>
      <rPr>
        <sz val="11"/>
        <rFont val="Arial Narrow"/>
        <family val="2"/>
        <charset val="238"/>
      </rPr>
      <t>Podskavanje se vrši na drvenim grednicima zvonika.
Cijena obuhvaća sidrenje u zidove armaturnim ankerima prema statičkom proračunu, U cijenu uračunati potrebnu skelu, kompletan rad i materijal (vijci, čelične pločice).</t>
    </r>
    <r>
      <rPr>
        <b/>
        <sz val="11"/>
        <rFont val="Arial Narrow"/>
        <family val="2"/>
        <charset val="238"/>
      </rPr>
      <t xml:space="preserve"> 
</t>
    </r>
    <r>
      <rPr>
        <sz val="11"/>
        <rFont val="Arial Narrow"/>
        <family val="2"/>
        <charset val="238"/>
      </rPr>
      <t xml:space="preserve">Obračun po m2. </t>
    </r>
  </si>
  <si>
    <r>
      <t xml:space="preserve">Završno bojanje pročelja. </t>
    </r>
    <r>
      <rPr>
        <sz val="11"/>
        <rFont val="Arial Narrow"/>
        <family val="2"/>
        <charset val="238"/>
      </rPr>
      <t>Bojanje crkve bojom na bazi vapna prema odabiru konzervatora. Boja mora biti vodonepropusna i paropropusna u dva sloja. Bojanje izvesti u skladu sa zahtjevima proizvođača boje. Jediničnom cijenom obuhvatiti:
- dubinsku impregnaciju odgovarajućim sredstvom,
- bojanje u dva sloja.
Boju i ton određuje Konzervatorski odjel u Varaždinu. Obračun po m2.</t>
    </r>
  </si>
  <si>
    <r>
      <rPr>
        <b/>
        <sz val="11"/>
        <rFont val="Arial Narrow"/>
        <family val="2"/>
        <charset val="238"/>
      </rPr>
      <t xml:space="preserve">Dobava i izvedba vertikalne HI oko novih temelja.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</si>
  <si>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rPr>
        <b/>
        <sz val="11"/>
        <rFont val="Arial Narrow"/>
        <family val="2"/>
        <charset val="238"/>
      </rPr>
      <t xml:space="preserve">Dobava i izvedba horizontalne HI poda crkve. </t>
    </r>
    <r>
      <rPr>
        <sz val="11"/>
        <rFont val="Arial Narrow"/>
        <family val="2"/>
        <charset val="238"/>
      </rPr>
      <t>Hidroizolacija se izvodi iz dva sloja fleksibilne polimer bitumenske trake uz predhodni hladan premaz resitolom. Sve izvesti prema uputi proizvođača HI. Staklena tkanina impregnirana i obostrano obložena fleksibilnom polimer bitumenskom masom. Traka je zaštićena obostrano folijom. Uključen kompletan rad, materijal i pribor. Obračun po m² izvedene HI.</t>
    </r>
  </si>
  <si>
    <r>
      <t xml:space="preserve">Nanošenje silikatne impregnacijske smjese na zidove i stropove. </t>
    </r>
    <r>
      <rPr>
        <sz val="11"/>
        <rFont val="Arial Narrow"/>
        <family val="2"/>
        <charset val="238"/>
      </rPr>
      <t xml:space="preserve">Impregnacijsku smjesu potrebno je nanjeti nakon osušenu žbuku. Služi kao priprema podloge za radove gletanja i farbanja.  Obračun po m2. Cijenom treba obuhvatiti kompletan rad i materijal. </t>
    </r>
  </si>
  <si>
    <r>
      <t xml:space="preserve">Bojanje zidova i stropova </t>
    </r>
    <r>
      <rPr>
        <sz val="11"/>
        <rFont val="Arial Narrow"/>
        <family val="2"/>
        <charset val="238"/>
      </rPr>
      <t>disperzivnom bojom u dva premaza na prethodno pripremljenu podlogu. U stavku je uključena obrada svih spojeva zidova međusobno kao i spojeva zidova i stropova. Koristit će se boja po izboru Konzervatorskog odjela u Varaždinu. Obračun po m2. Cijenom treba obuhvatiti kompletan rad i materijal.</t>
    </r>
  </si>
  <si>
    <r>
      <t>Rad na polaganju nove obloge od kamenih ploča za pjevalište.</t>
    </r>
    <r>
      <rPr>
        <sz val="11"/>
        <rFont val="Arial Narrow"/>
        <family val="2"/>
        <charset val="238"/>
      </rPr>
      <t xml:space="preserve"> Ova stavka se odnosi na oblogu podova na kojima je zbog vraćanja u izvorno stanje uklonjena drvena obloga.</t>
    </r>
    <r>
      <rPr>
        <b/>
        <sz val="11"/>
        <rFont val="Arial Narrow"/>
        <family val="2"/>
        <charset val="238"/>
      </rPr>
      <t xml:space="preserve"> </t>
    </r>
    <r>
      <rPr>
        <sz val="11"/>
        <rFont val="Arial Narrow"/>
        <family val="2"/>
        <charset val="238"/>
      </rPr>
      <t xml:space="preserve"> Obračunava se stvarni rad na gradilištu prema upisu u građevinski dnevnik, ovjereno od strane nadzornog inženjera. Radom je obuhvaćeno polaganje / ljepljenje i fugiranje. Dobava obloge i potrebnog materijala za ugradnju posebno se obračunava.</t>
    </r>
  </si>
  <si>
    <t xml:space="preserve"> (3) Osiguranje odgovarajućeg prostora za rad i za pohranu gradilišne dokumentacije glavnog inženjera gradilišta, uključivo sanitarije i grijanje; (4) Osiguranje odgovarajućeg prostora za rad i za pohranu gradilišne dokumentacije nadzornih inženjera gradilišta, uključivo sanitarije i grijanje; (5) Osiguranje dovoljnog broja sanitarnih kabina za radnike; </t>
  </si>
  <si>
    <t>(6) Osiguranje napajanja gradilišta strujom (gradilišni priključak na mrežu i rezervni agregat); (7) Osiguranje vertikalnog transporta (kranska dizalica i segmentni cjevovodi za izbacivanje šute); (8) Osiguranje kontejnera za privremenu pohranu otpadnog materijala; (9) Osiguranje privremenih skladišta građevinskog materijala, opreme i alata; (10) Izrada i montaža dvije table s podacima gradilišta od pocinčanog lima d = 1 mm s podkonstrukcijom, ukupne površine vertikalne projekcije 1,50 m2,  u svemu prema nacrtu kojeg će izraditi nadzorni inženjer. Svi navedeni poslovi, radovi, objekti, strojevi i uređaji trebaju udovoljavati pozitivnim zakonskim propisima, naročito propisima o sigurnosti na radu i zaštiti od požara. Izvođač je dužan predočiti nadzornom inženjeru svu propisanu atestnu dokumentaciju, suglasnosti i odobrenja nadležnih tijela. Obračun po kompletu.</t>
  </si>
  <si>
    <r>
      <t xml:space="preserve">Izrada drenažnog sloja od batude uz unutarnju i vanjsku stranu temelja. </t>
    </r>
    <r>
      <rPr>
        <sz val="11"/>
        <rFont val="Arial Narrow"/>
        <family val="2"/>
        <charset val="238"/>
      </rPr>
      <t xml:space="preserve">Drenažni sloj se nasipava nakon izvedbe perimetarske hidroizolacije temeljnih zidova i nakon postave ćepićaste folije kao zaštite hidroizolacije. Debljina drenažnog nasipa uz temeljne zidove je 30 cm te se nasipa do visine 30 cm ispod kote završnog terena. 
Nasipanje drenažnog sloja se izvodi kamenim materijalom, šljunkom ili tucanikom, frakcije 16/32 mm.
Ova stavka obuhvaća i betoniranje podloge drenažnog sloja koja se izvodi u širini 30 cm, debljine 10 cm s padom od 10% od temeljnog zida, betonom razreda čvrstoće C 12/15.
Ova stavka obuhvaća postavljanje geotekstila 200 g/m2 preko podložnog betona te po vertikali uz zemljani iskop do visine 250 cm, odnosno do 30 cm ispod kote završnog terena. Trošak dobave i postave čepićaste folije je ukalkuliran u stavci HI.
</t>
    </r>
  </si>
  <si>
    <r>
      <t xml:space="preserve">Stabilizacija tla ispod temelja </t>
    </r>
    <r>
      <rPr>
        <sz val="11"/>
        <rFont val="Arial Narrow"/>
        <family val="2"/>
        <charset val="238"/>
      </rPr>
      <t>dvokomponentnom poliuretanskom smolom visoke vlačne i tlačne čvrstoće koja svojim karakteristikama konsolidira temeljno tlo bez velike ekspanzije. Metoda sanacije/ojačanje tla je visokotlačno injektiranje prijenosnom 2-komponentnom pumpom koja prilikom injektiranja ojačava uz tlo. Priprema podloge: bušotine se izvode u temeljnu stopu linijski u razmaku 80-150 cm do dubine od 5,0 m od dna temelja. Dno bušotine treba završavati na sredini dna temeljnog zida. Kut bušenja rupa ovisi o dubini temelja (10° - 30°) i određuje se prema projektnoj dokumentaciji i stvarnoj širini temelja. Nakon bušenja, apliciraju se distribucijska čelična koplja promjera fi 13 mm na koje je potrebno ugraditi pakere ili glave pakere. Promjer bušotina iznosi do 18mm.
Ugradnja: Injektiranje se izvodi prijenosnom 2 K pumpom pod pritiskom koji se prillagođava prilikom injektiranja.</t>
    </r>
  </si>
  <si>
    <t xml:space="preserve">"Za sve predviđene konzervatorsko-restauratorske radove (konstruktivne sanacije) na kamenoj plastici Izvođač je obvezan u izvršenju Ugovora angažirati fizičku osobu za obavljanje konzervatorsko-restauratorskih poslova, a koja posjeduje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(NN 98/2018, 119/23, 104/25) i to u području uže specijalnosti – restaurator za kamenu plastiku." </t>
  </si>
  <si>
    <t>Pod stavkom materijal podrazumijeva se dobavna cijena materijala, to jest cijena glavnih i pomoćnih materijala potrebnog za ugradnju do kompletne gotovosti. U tu cijenu potrebno je uključiti i cijenu prijevoza bez obzira na vrstu prijevoznog sredstva, udaljenost, te eventualne potrebne utovare, istovare i prijenose do skladišta i do mjesta ugradbe. U cijeni materijala je i cijena čuvanja, zaštite i skladištenja materijala do ugradnje. Prema Zakonu o gradnji (NN 153/13, 20/17, 39/19, 125/19, 145/24) potrebno je uzimanje uzoraka - probnih kocki - za beton, te ugradnja samo onih materijala koji imaju važeće ateste. Svu dokumentaciju o dokazu kvalitete materijala prikuplja izvođač radova i po završetku predaje Investitoru.</t>
  </si>
  <si>
    <t>Izvođač je dužan posjedovati ili ishodovati sve zakonom i troškovnikom predviđene ateste za sve ugrađene materijale i izvedene radove, a u svemu prema Zakonu o gradnji (NN 153/13, 20/17, 39/19, 125/19, 145/24),  Zakonu o zaštiti od požara (NN 92/10, 114/22) te Zakona o zaštiti na radu (NN 71/14, 118/14, 154/14, 94/18, 96/18). Izvođač je dužan sve ateste dostavljati investitoru tijekom izvođenja.</t>
  </si>
  <si>
    <t>Zagreb, lipanj 2023. (dopuna rujan 2025.)</t>
  </si>
  <si>
    <t>POSEBNI UVJETI KONZERVATORSKE SLUŽBE</t>
  </si>
  <si>
    <t>1) Sve kamene elemente (portale, kamene erte prozora i vrata i dr.) potrebno je pažljivo očistiti od slojeva naliča, a potom ovisno o stanju kamena i eventualnim oštećenjima pristupiti konzervatorsko - restauratorskim radovima. Prijedlog radova s troškovnikom te obuhvat potrebnih radova i način sanacije kamena mora dati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</si>
  <si>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2) Sve predviđene konzervatorsko-restauratorske radove na kamenoj plastici mora izvoditi stručna osoba osposobljena za tu vrstu poslova, odnosno restaurator za kamenu plastiku koji ima Dopuštenje Ministarstva kulture i medija za obavljanje poslova na zaštiti i očuvanju kulturnih dobara, sukladno čl. 106. i 108. Zakona o zaštiti i očuvanju kulturnih dobara i Pravilniku o uvjetima za dobivanje dopuštenja za obavljanje poslova na zaštiti i očuvanju kulturnih dobara ("Narodne novine" br.  98/18, 119/23 i 104/25).</t>
  </si>
  <si>
    <t>3) Za popravak kamenih elemenata potrebno je koristiti materijal iste kvaliitete kao što je kamen (kamena prašina s vezivom), a samo stvarno dotrajale dijelove moguće je zamijeniti novima, identične izvedbe, materijala i obrade kao postojeći.</t>
  </si>
  <si>
    <t>4) Po završetku konzervatorsko-restauratorskih radova na kamenoj plastici istu je potrebno zaštititi primjerenim hidrofobnim sredstvom.</t>
  </si>
  <si>
    <t>5) Kamen nije dopušteno žbukati, bojati i sl.</t>
  </si>
  <si>
    <t>6) Sve oblikovne elemente pročelja i interijera koji su oštećeni ili nedostaju treba obnoviti u izvornom obliku, tradicionalnim materijalima i tehnologijom; nije prihvatljiva upotreba materijala koji sadrže cement.</t>
  </si>
  <si>
    <t>7) Naročito pažljivo treba očistiti i obnoviti očuvanu arhitektonsku plastiku koju nije potrebno u cjelosti izvoditi novu, već treba predvidjeti samo popravak elemenata arhitektonske plastike u dijelovima na kojima su oštećeni ili dotrajali te čišćenje kompletne arhitektonske plastike od previše naliča boje.</t>
  </si>
  <si>
    <t>8) Prije početka otucanja stare žbuke potrebno je na licu mjesta uzeti šablone za sve karakteristične profilacije i žbukane ukrase kako bi se omogućila njihova ponovna interpolacija, a time i ispravna prezentacija crkve.</t>
  </si>
  <si>
    <t>9) Prije izvedbe bilo kakvih radova potrebno je ishoditi odobrenje od Ministarstva kulture i medija, Područne konzervatorske službe Varaždin, za što je potrebno dostaviti zahtjev i dva primjerka tehničke dokumentacije usklađene s gore navedenim posebnim uvjetima. Zahtjev za odobrenje ili potvrdu glavnog projekta podnosi vlasnik ili njegov opunomoćenik.</t>
  </si>
  <si>
    <t>TROŠKOVNIK GRAĐEVINSKO-OBRTNIČKIH RADOVA I RADOVA NA ARHITEKTONSKOJ PLASTICI</t>
  </si>
  <si>
    <t>OPĆI UVJETI UZ TROŠKOVNIK GRAĐEVINSKO-OBRTNIČKIH RADOVA I RADOVA NA ARHITEKTONSKOJ PLASTICI</t>
  </si>
  <si>
    <t>RADOVI NA ARHITEKTONSKOJ PLASTICI</t>
  </si>
  <si>
    <t xml:space="preserve">Sve radove izvesti prema opisima pojedinih stavki troškovnika, općim smjernicama iz pojedinih grupa radova, detaljima, i svim važećim tehničkim propisima i standardima, kao i uputstvima proizvođača materijala, te pravilima struke i građevinskim normama. Za izvođenje svih radova uvjetuje se rad sa stručno osposobljenom radnom snagom za pojedine vrste radova prema Zakonu o gradnji (NN 153/13, 20/17, 39/19, 125/19, 145/24), sa propisanom kvalitetom materijala koja mora odgovarati postojećim tehničkim propisima i važećim Hrvatskim standardima ili jednakovrijedno. Ako neke stavke imaju nejasan i nedovoljan opis, onda svaki "započeti" opis pojedine stavke znači cjelokupnu izradu te stavke, to jest nabavu, dopremu materijala, sve prijenose i prijevoze, izradu, skidanje oplate, zaštitu, njegovanje pojedinih elemenata po izradi i nakon ugradbe, odvoz viška materijala na gradski deponij, kao i ostalo. Bez posebne nadoplate potrebno je obuhvatiti sve elemente navedene kako slijedi:                                                         </t>
  </si>
  <si>
    <r>
      <t>Tlačna čvrstoća nakon 28 dana (HRN EN 1015-11 ili jednakovrijedno)  1,5- 5,0 N/mm2</t>
    </r>
    <r>
      <rPr>
        <sz val="11"/>
        <color rgb="FFFF0000"/>
        <rFont val="Arial Narrow"/>
        <family val="2"/>
        <charset val="238"/>
      </rPr>
      <t xml:space="preserve">
</t>
    </r>
    <r>
      <rPr>
        <sz val="11"/>
        <rFont val="Arial Narrow"/>
        <family val="2"/>
        <charset val="238"/>
      </rPr>
      <t>Paropropusnost, µ (HRN EN 998-1:2010 ili jednakovrijedno ) µ ≤ 12</t>
    </r>
    <r>
      <rPr>
        <sz val="11"/>
        <color rgb="FFFF0000"/>
        <rFont val="Arial Narrow"/>
        <family val="2"/>
        <charset val="238"/>
      </rPr>
      <t xml:space="preserve">
</t>
    </r>
    <r>
      <rPr>
        <sz val="11"/>
        <rFont val="Arial Narrow"/>
        <family val="2"/>
        <charset val="238"/>
      </rPr>
      <t>Toplinska provodljivost, λ10, dry (HRN EN 998-1:2010 ili jednakovrijedno, tablična srednja vrijednost) 0,67 W/(mK)</t>
    </r>
    <r>
      <rPr>
        <sz val="11"/>
        <color rgb="FFFF0000"/>
        <rFont val="Arial Narrow"/>
        <family val="2"/>
        <charset val="238"/>
      </rPr>
      <t xml:space="preserve">
</t>
    </r>
    <r>
      <rPr>
        <sz val="11"/>
        <rFont val="Arial Narrow"/>
        <family val="2"/>
        <charset val="238"/>
      </rPr>
      <t xml:space="preserve">Razredba reakcije na požar (HRN EN 998-1:2010 ili jednakovrijedno) A1
Obračun se vrši po m2 ortogonalne projekcije. </t>
    </r>
  </si>
  <si>
    <t>Zavarivanje izvoditi prema važećim HRN EN normama ili jednakovrijedno. Općenito, dopuštena razina greške (kvalitete zavara) određuje se prema HRN EN ISO 5817:2014. ili jednakovrijedno, za razinu kvalitete B. Sukladno kvaliteti zavarenih spojeva propisuje se kontrola kutnih zavara penetracijskim bojama i magnetskim česticama, dok se sučeoni zavari kontroliraju ultrazvučnim ispitivanjem.
Zavarivačke radove trebaju izvesti atestirani zavarivači prema HRN EN 287-1 ili jednakovrijedno. Slijednost zavarivača i zavarene konstrukcije se bilježi u dnevnik zavarivanja.</t>
  </si>
  <si>
    <r>
      <rPr>
        <b/>
        <sz val="11"/>
        <rFont val="Arial Narrow"/>
        <family val="2"/>
        <charset val="238"/>
      </rPr>
      <t>Žbukanje  zidova s manjim oštećenjima reparaturnim mortom</t>
    </r>
    <r>
      <rPr>
        <sz val="11"/>
        <rFont val="Arial Narrow"/>
        <family val="2"/>
        <charset val="238"/>
      </rPr>
      <t>. Ovom stavkom je obuhvaćeno fino žbukanje reparaturnim mortom visoke duktilnosti ojačanim vlaknima, u debljini 2-4 mm. Žbuka se nanosi na oba lica zida gdje je površina otprašena i oprana vodom pod niskim tlakom do 50 bara. Karakteristike morta nakon 28 dana: Tlačna čvrstoća &gt;20MPa prema EN 12190 ili jednakovrijedno, Prionljivost &gt;2MPa prema EN 1542 ili jednakovrijedno. U kalkulaciji cijene stavke uključiti sav rad, materijal, alate i strojeve potrebne za potpuno dovršenje stavke. Obračun prema površini izvedene fine žbuke zida.</t>
    </r>
  </si>
  <si>
    <r>
      <rPr>
        <b/>
        <sz val="11"/>
        <rFont val="Arial Narrow"/>
        <family val="2"/>
        <charset val="238"/>
      </rPr>
      <t xml:space="preserve">Ugradnja morta M10 za konsolidiranje za ojačane zidove.  </t>
    </r>
    <r>
      <rPr>
        <sz val="11"/>
        <rFont val="Arial Narrow"/>
        <family val="2"/>
        <charset val="238"/>
      </rPr>
      <t xml:space="preserve">Za konsolidiranje starog ziđa i za statičku/seizmičku obnovu unutar CRM ili FRCM sustava nanosimo špricanom tehnikom mort za konsolidiranje na bazi NHL-a u debljini nanosa od 30 mm. Difuzijski otvoreni mort za sanaciju na bazi hidrauličnog veziva i prirodnog hidrauličnog vapna prema EN 459-1 ili jednakovrijedno namijenjen je statičkom ojačavanju velikih oštećenih površina od betona, pečene opeke, šuplje opeke, cementnog kamena, mješovitih i kamenih zidova, u kombinaciji s mrežicom za armiranje prikladan je i za seizmičko ojačavanje i idealan je kod većih debljina slojeva. </t>
    </r>
  </si>
  <si>
    <t>Mort je granulacije 0-4 mm, nanosi se u minimalnoj debljini od 10mm, nasipne gustoće pribl. 1400 kg/m3 (EN1097-3), paropropusnosti 16 i reakcije na požar A1. Mort ima sljedeća mehanička svojstva: tlačna čvrstoća (28d) ≥ 10 MPa (EN 1015-11 ili jednakovrijedno), čvrstoća pri savijanju pribl. 3 MPa, prionjivost pribl. 3 MPa (EN 1015-12 ili jednakovrijedno) i modul elastičnosti pribl. 6000 N/mm2. Napomena: Mort za konsolidiranje je u skladu s normama EN 998-1 ili jednakovrijedno i EN 998-2 ili jednakovrijedno. Prilikom ugradnje proizvoda potrebno je obratiti pozornost na važeće tehničke listove. Obračun po m2.</t>
  </si>
  <si>
    <r>
      <t>Dobava i ugradnja</t>
    </r>
    <r>
      <rPr>
        <b/>
        <sz val="11"/>
        <rFont val="Arial Narrow"/>
        <family val="2"/>
        <charset val="238"/>
      </rPr>
      <t xml:space="preserve"> isušujuće bezcementne žbuke</t>
    </r>
    <r>
      <rPr>
        <sz val="11"/>
        <rFont val="Arial Narrow"/>
        <family val="2"/>
        <charset val="238"/>
      </rPr>
      <t xml:space="preserve"> sa hidrauličkim djelovanjem, klase R, prema EN 998-1 ili jednakovrijedno, klase CSII prema EN 998-1, µ &lt; 15 prema EN 1015-19 ili jednakovrijedno, Dmax = 2,5mm, u debljini 2-5cm. Ugradnja se vrši s unutarnje strane do visine 50cm iznad linije vlage. Obračun po m² obrađenog zida.</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</si>
  <si>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</si>
  <si>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Dobava svog potrebnog materijala za nove obloge od kamenih ploča za stubište. </t>
    </r>
    <r>
      <rPr>
        <sz val="11"/>
        <rFont val="Arial Narrow"/>
        <family val="2"/>
        <charset val="238"/>
      </rPr>
      <t xml:space="preserve">Ova stavka se odnosi na oblogu stubišta na kojima je zbog izvođenja sanacijskih radova uklonjena postojeća obloga. </t>
    </r>
  </si>
  <si>
    <t xml:space="preserve">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 </t>
  </si>
  <si>
    <r>
      <rPr>
        <b/>
        <sz val="11"/>
        <rFont val="Arial Narrow"/>
        <family val="2"/>
        <charset val="238"/>
      </rPr>
      <t xml:space="preserve">Dobava svog potrebnog materijala za nove obloge od kamenih ploča za pjevalište. </t>
    </r>
    <r>
      <rPr>
        <sz val="11"/>
        <rFont val="Arial Narrow"/>
        <family val="2"/>
        <charset val="238"/>
      </rPr>
      <t xml:space="preserve">Ova stavka se odnosi na oblogu podova na kojima je zbog vraćanja u izvorno stanje uklonjena drvena obloga. </t>
    </r>
  </si>
  <si>
    <t>Ukoliko suvlasnik zahtijeva dobavu materijala koji je standardom iznad pripadajućeg, tada se to u smislu Zakona o obnovi ne smatra opravdanim troškom te ga je dužan sam financirati. Dobava se vrši temeljem ponuda dobavljača koje je nadzorni organ prethodno odobrio uz suglasnost platitelja.  Uskladiti s izvornim stanjem prema uputama Konzervatorskog odjela u Varaždinu.</t>
  </si>
  <si>
    <r>
      <rPr>
        <b/>
        <sz val="11"/>
        <rFont val="Arial Narrow"/>
        <family val="2"/>
        <charset val="238"/>
      </rPr>
      <t xml:space="preserve">Injektiranje pukotine u zidovima i temeljima.
</t>
    </r>
    <r>
      <rPr>
        <sz val="11"/>
        <rFont val="Arial Narrow"/>
        <family val="2"/>
        <charset val="238"/>
      </rPr>
      <t>Stavka uključuje čišćenje i spunjavanje pukotine. Bušenje rupa i ugradnja pvc cjevčica ϕ12 mm. Cjevčice se brtve mortom (minimalne karakteristike morta: tlačna čvrstoća M5, posmična čvrstoća 0,15MPa) kao i pukotina s obje strane zida. Postuopak injektiranja: Niskotlačno injektiranje do 2 bara. U pužnu pumpu se uljeva injekcijska smjesa  (minimalne karakteristike smjese: tlačna čvrstoća 15MPa prema EN196-1) Injekcijska smjesa se postepeno ugrađuje putem injektora od niže kote prema višoj kako bi ispunila sve šupljine u zidu. Po završetku injektiranja injektorske cjevčice se uklanjaju i rupe se brtve brzoveznom mortom minimalne tlačne čvrstoće 20 MPa nakon 7 dana.</t>
    </r>
  </si>
  <si>
    <r>
      <rPr>
        <b/>
        <sz val="11"/>
        <rFont val="Arial Narrow"/>
        <family val="2"/>
        <charset val="238"/>
      </rPr>
      <t>Pregled postojeće krovne konstrukcije</t>
    </r>
    <r>
      <rPr>
        <sz val="11"/>
        <rFont val="Arial Narrow"/>
        <family val="2"/>
        <charset val="238"/>
      </rPr>
      <t xml:space="preserve"> - Prije početka izvođenja radova utvrditi stvarne dimenzije pojedinih stropnih grednika i njihovu međusobnu udaljenost. Provjeriti stanje grednika uključujući i mjene oko dimnjaka, te oštećene grednike zamijeniti novim. Ukoliko se na licu mjesta pokaže da su grednici manjih dimenzija ili na većem razmaku nego je to pretpostavljeno projektom, predvidjeti ugradnju dodatnih grednika. Sve provjeriti sa projektantom i nadzornim inženjerom. Stavka obuhvaća sav rad, materijal, alate i strojeve potrebne za potpuno dovršenje stavke.  Svu šutu odvesti na deponij građevinskog materijala, a dokaznicu skladištenja/deponiranja dostaviti nadzornom inženjeru. Preporuča se ispitati stanje na licu mjesta prije davanja ponude.</t>
    </r>
  </si>
  <si>
    <t>Preporuča se da izvođač obiđe i detaljno ispita gradilište i okolinu, da se upozna s položajem i stanjem prometnica na lokaciji, da ispita i provjeri postojeće izvore za opskrbu materijalom, kao i sve ostale okolnosti koje su od utjecaja na izvođenje radova i formiranje jedinične cijene.</t>
  </si>
  <si>
    <r>
      <t>Uklanjanje čeličnih rešetki s prozora</t>
    </r>
    <r>
      <rPr>
        <sz val="11"/>
        <rFont val="Arial Narrow"/>
        <family val="2"/>
        <charset val="238"/>
      </rPr>
      <t xml:space="preserve">  te odvoz na gradilišnu deponiju. U cijenu stavke uključiti sve potrebne alate, rad i sav vertikalni i horizontalni prijenos svih otpadnih elemenata i materijala do gradilišne deponije.
Obračun po komadu.</t>
    </r>
  </si>
  <si>
    <r>
      <t xml:space="preserve">Dvokratno gletanje zidova s pripremom podloge. </t>
    </r>
    <r>
      <rPr>
        <sz val="11"/>
        <rFont val="Arial Narrow"/>
        <family val="2"/>
        <charset val="238"/>
      </rPr>
      <t>Dvokratno gletanje zidova odgovarajućom glet masom, u svrhu zaglađivanja i pripreme za završno bojanje. Rad uključuje: – prethodnu provjeru i pripremu podloge (otprašivanje, kontrola vlage), – nanošenje glet mase u dvije ruke na prethodno impregniranu i osušenu površinu, – obrada rubova, kutova i špaleta, – međufazno brušenje između slojeva, – završno zaglađivanje površine do glatke strukture spremne za bojanje. Obračun po m2. Cijenom treba obuhvatiti kompletan rad i materijal.</t>
    </r>
  </si>
  <si>
    <r>
      <t xml:space="preserve">Nabava, izrada i montaža čeličnih zatega  za povezivanje zidova crkve. </t>
    </r>
    <r>
      <rPr>
        <sz val="11"/>
        <rFont val="Arial Narrow"/>
        <family val="2"/>
        <charset val="238"/>
      </rPr>
      <t>Zatege se postavljaju u krovištu na mjestu postojećih zatega. Prije postavljanja sustava potrebno je izbuštiti rupe kroz ziđe kroz koje će se provoditi zatege. Nakon uvlačenja zatega postavljaju se sidrene pločice (150x150mm, t=14mm, 14kom) na predhodno mortom poravnatu površinu te zatege pritežu  postavljanjem podložnih pločica i matica. Područje ležišta zatega se naknadno injektira. Zatege su od armaturnog čelika fi 16-25mm. svi čelični dijelovi moraju biti zaštićeni od korozije. U stavku je potrebno uključiti kompletan rad, alat i materijal potreban za potpuno dovršenje. Obračun po m'.</t>
    </r>
  </si>
  <si>
    <r>
      <t>Dobava i</t>
    </r>
    <r>
      <rPr>
        <b/>
        <sz val="11"/>
        <rFont val="Arial Narrow"/>
        <family val="2"/>
        <charset val="238"/>
      </rPr>
      <t xml:space="preserve"> pokrivanje krova zvonika limom</t>
    </r>
    <r>
      <rPr>
        <sz val="11"/>
        <rFont val="Arial Narrow"/>
        <family val="2"/>
        <charset val="238"/>
      </rPr>
      <t xml:space="preserve"> na ranije položene letve. Pokrivanje u svemu prema postojećem tipu pokrivanja krova. Obračun po m2. Cijenom treba obuhvatiti kompletan rad i materijal. </t>
    </r>
  </si>
  <si>
    <r>
      <t xml:space="preserve">Rad na polaganju nove podne obloge od kamenih ploča. </t>
    </r>
    <r>
      <rPr>
        <sz val="11"/>
        <rFont val="Arial Narrow"/>
        <family val="2"/>
        <charset val="238"/>
      </rPr>
      <t>Ova stavka se odnosi na oblogu podova na kojima je zbog izvođenja sanacijskih radova uklonjena postojeća obloga (na mjestu podnog grijanja). Obračunava se stvarni rad na gradilištu prema upisu u građevinski dnevnik, ovjereno od strane nadzornog inženjera. Radom je obuhvaćeno polaganje / ljepljenje i fugiranje. Dobava obloge i potrebnog materijala za ugradnju posebno se obračunava.</t>
    </r>
  </si>
  <si>
    <r>
      <rPr>
        <b/>
        <sz val="11"/>
        <rFont val="Arial Narrow"/>
        <family val="2"/>
        <charset val="238"/>
      </rPr>
      <t>Dobava svog potrebnog materijala za nove podne obloge od kamenih ploča</t>
    </r>
    <r>
      <rPr>
        <sz val="11"/>
        <rFont val="Arial Narrow"/>
        <family val="2"/>
        <charset val="238"/>
      </rPr>
      <t xml:space="preserve">. Ova stavka se odnosi na oblogu zidova i podova na kojima je zbog izvođenja sanacijskih radova uklonjena postojeća obloga (na mjestu podnog grijanja).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</si>
</sst>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kn&quot;_-;\-* #,##0.00\ &quot;kn&quot;_-;_-* &quot;-&quot;??\ &quot;kn&quot;_-;_-@_-"/>
    <numFmt numFmtId="164" formatCode="#,###.00"/>
    <numFmt numFmtId="165" formatCode="_(* #,##0.00_);_(* \(#,##0.00\);_(* \-??_);_(@_)"/>
    <numFmt numFmtId="166" formatCode="_-* #,##0.00\ _k_n_-;\-* #,##0.00\ _k_n_-;_-* \-??\ _k_n_-;_-@_-"/>
    <numFmt numFmtId="167" formatCode="_-* #,##0.00_-;\-* #,##0.00_-;_-* \-??_-;_-@_-"/>
    <numFmt numFmtId="168" formatCode="_(* #,##0_);_(* \(#,##0\);_(* \-_);_(@_)"/>
    <numFmt numFmtId="169" formatCode="* #,##0.00&quot;      &quot;;\-* #,##0.00&quot;      &quot;;* \-#&quot;      &quot;;@\ "/>
    <numFmt numFmtId="170" formatCode="_-* #,##0.00&quot; kn&quot;_-;\-* #,##0.00&quot; kn&quot;_-;_-* \-??&quot; kn&quot;_-;_-@_-"/>
    <numFmt numFmtId="171" formatCode="_-&quot;kn &quot;* #,##0.00_-;&quot;-kn &quot;* #,##0.00_-;_-&quot;kn &quot;* \-??_-;_-@_-"/>
    <numFmt numFmtId="172" formatCode="_-* #,##0.00\ [$€-1]_-;\-* #,##0.00\ [$€-1]_-;_-* \-??\ [$€-1]_-;_-@_-"/>
    <numFmt numFmtId="173" formatCode="[$-41A]#,##0.00\ _k_n;[Red]\-#,##0.00\ _k_n"/>
    <numFmt numFmtId="174" formatCode="#,##0.00\ [$EUR]"/>
    <numFmt numFmtId="175" formatCode="#,##0.00_ ;[Red]\-#,##0.00\ "/>
    <numFmt numFmtId="176" formatCode="_-* #,##0.00\ [$€-41A]_-;\-* #,##0.00\ [$€-41A]_-;_-* &quot;-&quot;??\ [$€-41A]_-;_-@_-"/>
    <numFmt numFmtId="177" formatCode="0.0"/>
  </numFmts>
  <fonts count="74">
    <font>
      <sz val="10"/>
      <name val="Arial"/>
      <family val="2"/>
    </font>
    <font>
      <sz val="11"/>
      <color theme="1"/>
      <name val="Calibri"/>
      <family val="2"/>
      <charset val="238"/>
      <scheme val="minor"/>
    </font>
    <font>
      <sz val="11"/>
      <color theme="1"/>
      <name val="Calibri"/>
      <family val="2"/>
      <charset val="238"/>
      <scheme val="minor"/>
    </font>
    <font>
      <sz val="11"/>
      <color indexed="8"/>
      <name val="Calibri"/>
      <family val="2"/>
      <charset val="238"/>
    </font>
    <font>
      <sz val="10"/>
      <name val="Arial"/>
      <family val="2"/>
      <charset val="238"/>
    </font>
    <font>
      <sz val="10"/>
      <name val="Arial"/>
      <family val="2"/>
      <charset val="1"/>
    </font>
    <font>
      <b/>
      <sz val="14"/>
      <name val="Arial Narrow"/>
      <family val="2"/>
      <charset val="1"/>
    </font>
    <font>
      <sz val="14"/>
      <name val="Arial"/>
      <family val="2"/>
    </font>
    <font>
      <b/>
      <sz val="11"/>
      <name val="Arial Narrow"/>
      <family val="2"/>
      <charset val="1"/>
    </font>
    <font>
      <sz val="10"/>
      <name val="Arial"/>
      <family val="2"/>
    </font>
    <font>
      <sz val="12"/>
      <name val="Arial Narrow"/>
      <family val="2"/>
    </font>
    <font>
      <b/>
      <sz val="12"/>
      <name val="Arial Narrow"/>
      <family val="2"/>
    </font>
    <font>
      <i/>
      <sz val="12"/>
      <name val="Arial Narrow"/>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6.8"/>
      <color indexed="8"/>
      <name val="Arial Unicode MS"/>
      <family val="2"/>
      <charset val="238"/>
    </font>
    <font>
      <u/>
      <sz val="10"/>
      <color indexed="12"/>
      <name val="Arial"/>
      <family val="2"/>
      <charset val="238"/>
    </font>
    <font>
      <sz val="11"/>
      <color indexed="62"/>
      <name val="Calibri"/>
      <family val="2"/>
      <charset val="238"/>
    </font>
    <font>
      <b/>
      <sz val="11"/>
      <color indexed="63"/>
      <name val="Calibri"/>
      <family val="2"/>
      <charset val="238"/>
    </font>
    <font>
      <sz val="10"/>
      <name val="Times New Roman CE"/>
      <family val="1"/>
      <charset val="238"/>
    </font>
    <font>
      <sz val="12"/>
      <name val="Times New Roman CE"/>
      <family val="1"/>
      <charset val="238"/>
    </font>
    <font>
      <sz val="10"/>
      <color indexed="8"/>
      <name val="Century Gothic"/>
      <family val="2"/>
      <charset val="238"/>
    </font>
    <font>
      <sz val="11"/>
      <color indexed="52"/>
      <name val="Calibri"/>
      <family val="2"/>
      <charset val="238"/>
    </font>
    <font>
      <b/>
      <sz val="18"/>
      <color indexed="62"/>
      <name val="Cambria"/>
      <family val="2"/>
      <charset val="238"/>
    </font>
    <font>
      <sz val="11"/>
      <color indexed="60"/>
      <name val="Calibri"/>
      <family val="2"/>
      <charset val="238"/>
    </font>
    <font>
      <sz val="10"/>
      <name val="MS Sans Serif"/>
      <family val="2"/>
      <charset val="238"/>
    </font>
    <font>
      <sz val="10"/>
      <name val="Arial CE"/>
      <family val="2"/>
      <charset val="238"/>
    </font>
    <font>
      <sz val="11"/>
      <name val="Arial"/>
      <family val="2"/>
      <charset val="238"/>
    </font>
    <font>
      <sz val="10"/>
      <color indexed="8"/>
      <name val="Arial"/>
      <family val="2"/>
      <charset val="238"/>
    </font>
    <font>
      <sz val="11"/>
      <color indexed="10"/>
      <name val="Calibri"/>
      <family val="2"/>
      <charset val="238"/>
    </font>
    <font>
      <b/>
      <sz val="11"/>
      <color indexed="8"/>
      <name val="Calibri"/>
      <family val="2"/>
      <charset val="238"/>
    </font>
    <font>
      <b/>
      <sz val="12"/>
      <color indexed="8"/>
      <name val="Century Gothic"/>
      <family val="2"/>
      <charset val="238"/>
    </font>
    <font>
      <sz val="8"/>
      <name val="DIN"/>
      <family val="2"/>
      <charset val="238"/>
    </font>
    <font>
      <sz val="8"/>
      <name val="DIN"/>
    </font>
    <font>
      <sz val="11"/>
      <name val="Arial Narrow"/>
      <family val="2"/>
      <charset val="238"/>
    </font>
    <font>
      <b/>
      <sz val="11"/>
      <name val="Arial Narrow"/>
      <family val="2"/>
      <charset val="238"/>
    </font>
    <font>
      <sz val="10"/>
      <name val="Calibri"/>
      <family val="2"/>
      <charset val="238"/>
    </font>
    <font>
      <b/>
      <sz val="10"/>
      <name val="Calibri"/>
      <family val="2"/>
      <charset val="238"/>
    </font>
    <font>
      <sz val="11"/>
      <color indexed="8"/>
      <name val="Arial Narrow"/>
      <family val="2"/>
      <charset val="238"/>
    </font>
    <font>
      <b/>
      <sz val="10"/>
      <name val="Arial"/>
      <family val="2"/>
      <charset val="238"/>
    </font>
    <font>
      <sz val="11"/>
      <color rgb="FF000000"/>
      <name val="Calibri"/>
      <family val="2"/>
      <charset val="238"/>
    </font>
    <font>
      <sz val="10"/>
      <name val="Arial CE"/>
      <charset val="238"/>
    </font>
    <font>
      <sz val="12"/>
      <name val="Arial"/>
      <family val="2"/>
      <charset val="238"/>
    </font>
    <font>
      <sz val="9"/>
      <name val="Calibri"/>
      <family val="2"/>
      <charset val="238"/>
    </font>
    <font>
      <sz val="11"/>
      <color rgb="FF800000"/>
      <name val="Calibri"/>
      <family val="2"/>
      <charset val="238"/>
    </font>
    <font>
      <sz val="12"/>
      <color indexed="8"/>
      <name val="Calibri"/>
      <family val="2"/>
      <charset val="238"/>
    </font>
    <font>
      <sz val="10"/>
      <name val="Arial Narrow"/>
      <family val="2"/>
      <charset val="238"/>
    </font>
    <font>
      <sz val="10"/>
      <color rgb="FFFF0000"/>
      <name val="Arial"/>
      <family val="2"/>
    </font>
    <font>
      <sz val="10"/>
      <name val="Helv"/>
    </font>
    <font>
      <b/>
      <sz val="12"/>
      <name val="Arial"/>
      <family val="2"/>
      <charset val="238"/>
    </font>
    <font>
      <sz val="11"/>
      <color rgb="FFFF0000"/>
      <name val="Arial Narrow"/>
      <family val="2"/>
      <charset val="238"/>
    </font>
    <font>
      <b/>
      <sz val="14"/>
      <name val="Arial Narrow"/>
      <family val="2"/>
      <charset val="238"/>
    </font>
    <font>
      <sz val="14"/>
      <name val="Arial Narrow"/>
      <family val="2"/>
      <charset val="238"/>
    </font>
    <font>
      <b/>
      <sz val="11"/>
      <name val="Arial"/>
      <family val="2"/>
      <charset val="238"/>
    </font>
    <font>
      <i/>
      <sz val="11"/>
      <name val="Arial"/>
      <family val="2"/>
      <charset val="238"/>
    </font>
    <font>
      <sz val="12"/>
      <name val="Arial Narrow"/>
      <family val="2"/>
      <charset val="238"/>
    </font>
    <font>
      <b/>
      <sz val="12"/>
      <name val="Arial Narrow"/>
      <family val="2"/>
      <charset val="238"/>
    </font>
    <font>
      <b/>
      <sz val="12"/>
      <color rgb="FFFF0000"/>
      <name val="Arial Narrow"/>
      <family val="2"/>
      <charset val="238"/>
    </font>
    <font>
      <b/>
      <sz val="16"/>
      <name val="Arial Narrow"/>
      <family val="2"/>
      <charset val="238"/>
    </font>
    <font>
      <b/>
      <sz val="12"/>
      <color theme="1"/>
      <name val="Arial Narrow"/>
      <family val="2"/>
      <charset val="238"/>
    </font>
    <font>
      <b/>
      <sz val="8"/>
      <name val="Arial Narrow"/>
      <family val="2"/>
      <charset val="238"/>
    </font>
    <font>
      <sz val="8"/>
      <name val="Arial Narrow"/>
      <family val="2"/>
      <charset val="238"/>
    </font>
    <font>
      <sz val="11"/>
      <color indexed="10"/>
      <name val="Arial Narrow"/>
      <family val="2"/>
      <charset val="238"/>
    </font>
    <font>
      <b/>
      <sz val="10"/>
      <name val="Arial Narrow"/>
      <family val="2"/>
      <charset val="238"/>
    </font>
    <font>
      <sz val="10"/>
      <color rgb="FFFF0000"/>
      <name val="Arial Narrow"/>
      <family val="2"/>
      <charset val="238"/>
    </font>
    <font>
      <b/>
      <sz val="11"/>
      <color rgb="FFFF0000"/>
      <name val="Arial Narrow"/>
      <family val="2"/>
      <charset val="238"/>
    </font>
    <font>
      <sz val="9"/>
      <name val="Arial Narrow"/>
      <family val="2"/>
      <charset val="238"/>
    </font>
  </fonts>
  <fills count="20">
    <fill>
      <patternFill patternType="none"/>
    </fill>
    <fill>
      <patternFill patternType="gray125"/>
    </fill>
    <fill>
      <patternFill patternType="solid">
        <fgColor indexed="47"/>
        <bgColor indexed="22"/>
      </patternFill>
    </fill>
    <fill>
      <patternFill patternType="solid">
        <fgColor indexed="29"/>
        <bgColor indexed="45"/>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25"/>
      </patternFill>
    </fill>
    <fill>
      <patternFill patternType="solid">
        <fgColor indexed="57"/>
        <bgColor indexed="21"/>
      </patternFill>
    </fill>
    <fill>
      <patternFill patternType="solid">
        <fgColor indexed="54"/>
        <bgColor indexed="23"/>
      </patternFill>
    </fill>
    <fill>
      <patternFill patternType="solid">
        <fgColor indexed="53"/>
        <bgColor indexed="52"/>
      </patternFill>
    </fill>
    <fill>
      <patternFill patternType="solid">
        <fgColor indexed="45"/>
        <bgColor indexed="29"/>
      </patternFill>
    </fill>
    <fill>
      <patternFill patternType="solid">
        <fgColor indexed="9"/>
        <bgColor indexed="26"/>
      </patternFill>
    </fill>
    <fill>
      <patternFill patternType="solid">
        <fgColor indexed="55"/>
        <bgColor indexed="23"/>
      </patternFill>
    </fill>
    <fill>
      <patternFill patternType="solid">
        <fgColor indexed="42"/>
        <bgColor indexed="27"/>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49"/>
      </top>
      <bottom style="double">
        <color indexed="49"/>
      </bottom>
      <diagonal/>
    </border>
    <border>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202">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6" borderId="0" applyNumberFormat="0" applyBorder="0" applyAlignment="0" applyProtection="0"/>
    <xf numFmtId="0" fontId="3" fillId="3"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7" borderId="0" applyNumberFormat="0" applyBorder="0" applyAlignment="0" applyProtection="0"/>
    <xf numFmtId="0" fontId="13" fillId="6" borderId="0" applyNumberFormat="0" applyBorder="0" applyAlignment="0" applyProtection="0"/>
    <xf numFmtId="0" fontId="13" fillId="9" borderId="0" applyNumberFormat="0" applyBorder="0" applyAlignment="0" applyProtection="0"/>
    <xf numFmtId="0" fontId="13" fillId="3"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4" fillId="4" borderId="1" applyNumberFormat="0" applyAlignment="0" applyProtection="0"/>
    <xf numFmtId="0" fontId="15" fillId="15" borderId="2" applyNumberFormat="0" applyAlignment="0" applyProtection="0"/>
    <xf numFmtId="0" fontId="16" fillId="16" borderId="3" applyNumberFormat="0" applyAlignment="0" applyProtection="0"/>
    <xf numFmtId="165" fontId="4" fillId="0" borderId="0" applyFill="0" applyBorder="0" applyAlignment="0" applyProtection="0"/>
    <xf numFmtId="166" fontId="9" fillId="0" borderId="0" applyFill="0" applyBorder="0" applyAlignment="0" applyProtection="0"/>
    <xf numFmtId="166" fontId="4"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7" fontId="3" fillId="0" borderId="0" applyFill="0" applyBorder="0" applyAlignment="0" applyProtection="0"/>
    <xf numFmtId="168"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69" fontId="4" fillId="0" borderId="0" applyBorder="0" applyProtection="0"/>
    <xf numFmtId="166" fontId="3" fillId="0" borderId="0" applyFill="0" applyBorder="0" applyAlignment="0" applyProtection="0"/>
    <xf numFmtId="166" fontId="3" fillId="0" borderId="0" applyFill="0" applyBorder="0" applyAlignment="0" applyProtection="0"/>
    <xf numFmtId="166" fontId="3" fillId="0" borderId="0" applyFill="0" applyBorder="0" applyAlignment="0" applyProtection="0"/>
    <xf numFmtId="170" fontId="3" fillId="0" borderId="0" applyFill="0" applyBorder="0" applyAlignment="0" applyProtection="0"/>
    <xf numFmtId="171" fontId="3" fillId="0" borderId="0" applyFill="0" applyBorder="0" applyAlignment="0" applyProtection="0"/>
    <xf numFmtId="171" fontId="4" fillId="0" borderId="0" applyFill="0" applyBorder="0" applyAlignment="0" applyProtection="0"/>
    <xf numFmtId="171"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170" fontId="3" fillId="0" borderId="0" applyFill="0" applyBorder="0" applyAlignment="0" applyProtection="0"/>
    <xf numFmtId="0" fontId="17" fillId="17" borderId="0" applyNumberFormat="0" applyBorder="0" applyAlignment="0" applyProtection="0"/>
    <xf numFmtId="0" fontId="18" fillId="0" borderId="0" applyNumberFormat="0" applyFill="0" applyBorder="0" applyAlignment="0" applyProtection="0"/>
    <xf numFmtId="0" fontId="17" fillId="17" borderId="0" applyNumberFormat="0" applyBorder="0" applyAlignment="0" applyProtection="0"/>
    <xf numFmtId="0" fontId="19" fillId="0" borderId="4"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49" fontId="22" fillId="0" borderId="0" applyBorder="0">
      <alignment horizontal="left" vertical="top" wrapText="1"/>
      <protection locked="0"/>
    </xf>
    <xf numFmtId="0" fontId="23" fillId="0" borderId="0" applyBorder="0" applyProtection="0"/>
    <xf numFmtId="0" fontId="23" fillId="0" borderId="0" applyBorder="0" applyProtection="0"/>
    <xf numFmtId="0" fontId="23" fillId="0" borderId="0" applyBorder="0" applyProtection="0"/>
    <xf numFmtId="0" fontId="23" fillId="0" borderId="0" applyNumberFormat="0" applyFill="0" applyBorder="0" applyAlignment="0" applyProtection="0"/>
    <xf numFmtId="0" fontId="24" fillId="7" borderId="2" applyNumberFormat="0" applyAlignment="0" applyProtection="0"/>
    <xf numFmtId="0" fontId="25" fillId="15" borderId="7" applyNumberFormat="0" applyAlignment="0" applyProtection="0"/>
    <xf numFmtId="0" fontId="26" fillId="0" borderId="0">
      <alignment horizontal="right" vertical="top"/>
    </xf>
    <xf numFmtId="0" fontId="27" fillId="0" borderId="0">
      <alignment horizontal="justify" vertical="top" wrapText="1"/>
    </xf>
    <xf numFmtId="0" fontId="26" fillId="0" borderId="0">
      <alignment horizontal="left"/>
    </xf>
    <xf numFmtId="0" fontId="27" fillId="0" borderId="0">
      <alignment horizontal="right"/>
    </xf>
    <xf numFmtId="4" fontId="27" fillId="0" borderId="0">
      <alignment horizontal="right" wrapText="1"/>
    </xf>
    <xf numFmtId="0" fontId="27" fillId="0" borderId="0">
      <alignment horizontal="right"/>
    </xf>
    <xf numFmtId="4" fontId="27" fillId="0" borderId="0">
      <alignment horizontal="right"/>
    </xf>
    <xf numFmtId="0" fontId="28" fillId="0" borderId="0" applyBorder="0" applyProtection="0">
      <alignment horizontal="right" vertical="top" wrapText="1"/>
    </xf>
    <xf numFmtId="0" fontId="29" fillId="0" borderId="8" applyNumberFormat="0" applyFill="0" applyAlignment="0" applyProtection="0"/>
    <xf numFmtId="0" fontId="28" fillId="0" borderId="0" applyBorder="0">
      <alignment horizontal="justify" vertical="top" wrapText="1"/>
      <protection locked="0"/>
    </xf>
    <xf numFmtId="0" fontId="22" fillId="0" borderId="0" applyNumberFormat="0" applyBorder="0">
      <alignment vertical="top" wrapText="1"/>
      <protection locked="0"/>
    </xf>
    <xf numFmtId="0" fontId="30" fillId="0" borderId="0" applyNumberFormat="0" applyFill="0" applyBorder="0" applyAlignment="0" applyProtection="0"/>
    <xf numFmtId="0" fontId="31" fillId="7" borderId="0" applyNumberFormat="0" applyBorder="0" applyAlignment="0" applyProtection="0"/>
    <xf numFmtId="0" fontId="3" fillId="0" borderId="0"/>
    <xf numFmtId="0" fontId="4" fillId="0" borderId="0"/>
    <xf numFmtId="0" fontId="4" fillId="0" borderId="0"/>
    <xf numFmtId="0" fontId="32" fillId="0" borderId="0"/>
    <xf numFmtId="0" fontId="4" fillId="0" borderId="0"/>
    <xf numFmtId="0" fontId="4" fillId="0" borderId="0"/>
    <xf numFmtId="0" fontId="4" fillId="0" borderId="0"/>
    <xf numFmtId="172" fontId="3" fillId="0" borderId="0"/>
    <xf numFmtId="0" fontId="4" fillId="0" borderId="0"/>
    <xf numFmtId="0" fontId="3" fillId="0" borderId="0"/>
    <xf numFmtId="0" fontId="4" fillId="0" borderId="0"/>
    <xf numFmtId="0" fontId="9" fillId="0" borderId="0" applyProtection="0">
      <alignment wrapText="1"/>
    </xf>
    <xf numFmtId="0" fontId="4" fillId="0" borderId="0"/>
    <xf numFmtId="0" fontId="4" fillId="0" borderId="0"/>
    <xf numFmtId="0" fontId="4" fillId="0" borderId="0">
      <alignment horizontal="left" wrapText="1"/>
    </xf>
    <xf numFmtId="0" fontId="4" fillId="0" borderId="0"/>
    <xf numFmtId="172"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lignment horizontal="left" wrapText="1"/>
    </xf>
    <xf numFmtId="2" fontId="33" fillId="0" borderId="0">
      <alignment horizontal="left" vertical="top"/>
    </xf>
    <xf numFmtId="2" fontId="33" fillId="0" borderId="0">
      <alignment horizontal="left" vertical="top"/>
    </xf>
    <xf numFmtId="2" fontId="33" fillId="0" borderId="0">
      <alignment horizontal="left" vertical="top"/>
    </xf>
    <xf numFmtId="0" fontId="4" fillId="0" borderId="0"/>
    <xf numFmtId="0" fontId="3" fillId="0" borderId="0"/>
    <xf numFmtId="0" fontId="4" fillId="0" borderId="0"/>
    <xf numFmtId="0" fontId="3" fillId="0" borderId="0"/>
    <xf numFmtId="0" fontId="4" fillId="0" borderId="0" applyProtection="0">
      <alignment wrapText="1"/>
    </xf>
    <xf numFmtId="4" fontId="34" fillId="0" borderId="0">
      <alignment horizontal="justify"/>
    </xf>
    <xf numFmtId="0" fontId="4" fillId="0" borderId="0"/>
    <xf numFmtId="0" fontId="4" fillId="0" borderId="0"/>
    <xf numFmtId="0" fontId="4" fillId="0" borderId="0"/>
    <xf numFmtId="0" fontId="5" fillId="0" borderId="0"/>
    <xf numFmtId="0" fontId="3" fillId="0" borderId="0"/>
    <xf numFmtId="0" fontId="3" fillId="4" borderId="1" applyNumberFormat="0" applyAlignment="0" applyProtection="0"/>
    <xf numFmtId="0" fontId="25" fillId="15" borderId="7" applyNumberFormat="0" applyAlignment="0" applyProtection="0"/>
    <xf numFmtId="1" fontId="28" fillId="0" borderId="0" applyFill="0" applyBorder="0" applyProtection="0">
      <alignment horizontal="center" vertical="top" wrapText="1"/>
    </xf>
    <xf numFmtId="0" fontId="35" fillId="0" borderId="0"/>
    <xf numFmtId="0" fontId="5" fillId="0" borderId="0"/>
    <xf numFmtId="0" fontId="4" fillId="0" borderId="0"/>
    <xf numFmtId="169" fontId="4" fillId="0" borderId="0" applyBorder="0" applyProtection="0"/>
    <xf numFmtId="0" fontId="36" fillId="0" borderId="0" applyNumberFormat="0" applyFill="0" applyBorder="0" applyAlignment="0" applyProtection="0"/>
    <xf numFmtId="0" fontId="30" fillId="0" borderId="0" applyNumberFormat="0" applyFill="0" applyBorder="0" applyAlignment="0" applyProtection="0"/>
    <xf numFmtId="0" fontId="37" fillId="0" borderId="9" applyNumberFormat="0" applyFill="0" applyAlignment="0" applyProtection="0"/>
    <xf numFmtId="49" fontId="38" fillId="0" borderId="10">
      <alignment horizontal="right" vertical="top" wrapText="1"/>
      <protection locked="0"/>
    </xf>
    <xf numFmtId="170" fontId="3" fillId="0" borderId="0" applyFill="0" applyBorder="0" applyAlignment="0" applyProtection="0"/>
    <xf numFmtId="0" fontId="36" fillId="0" borderId="0" applyNumberFormat="0" applyFill="0" applyBorder="0" applyAlignment="0" applyProtection="0"/>
    <xf numFmtId="44" fontId="9" fillId="0" borderId="0" applyFont="0" applyFill="0" applyBorder="0" applyAlignment="0" applyProtection="0"/>
    <xf numFmtId="166" fontId="4" fillId="0" borderId="0" applyBorder="0" applyProtection="0"/>
    <xf numFmtId="4" fontId="50" fillId="0" borderId="12">
      <alignment horizontal="right" vertical="center" indent="1"/>
      <protection locked="0"/>
    </xf>
    <xf numFmtId="0" fontId="4" fillId="0" borderId="0"/>
    <xf numFmtId="0" fontId="9" fillId="0" borderId="0"/>
    <xf numFmtId="0" fontId="5" fillId="0" borderId="0"/>
    <xf numFmtId="0" fontId="4" fillId="0" borderId="0"/>
    <xf numFmtId="0" fontId="4" fillId="0" borderId="0"/>
    <xf numFmtId="0" fontId="52" fillId="0" borderId="0"/>
    <xf numFmtId="4" fontId="44" fillId="0" borderId="11">
      <alignment horizontal="right" vertical="center" indent="1"/>
    </xf>
    <xf numFmtId="0" fontId="47" fillId="0" borderId="0"/>
    <xf numFmtId="0" fontId="47" fillId="0" borderId="0"/>
    <xf numFmtId="0" fontId="48" fillId="0" borderId="0">
      <alignment vertical="center"/>
    </xf>
    <xf numFmtId="0" fontId="49" fillId="0" borderId="0"/>
    <xf numFmtId="0" fontId="4" fillId="0" borderId="0">
      <alignment vertical="top"/>
    </xf>
    <xf numFmtId="0" fontId="51" fillId="0" borderId="0">
      <alignment vertical="center"/>
    </xf>
    <xf numFmtId="0" fontId="47" fillId="0" borderId="0"/>
    <xf numFmtId="0" fontId="4" fillId="0" borderId="0"/>
    <xf numFmtId="0" fontId="48" fillId="0" borderId="0">
      <alignment vertical="center"/>
    </xf>
    <xf numFmtId="0" fontId="48" fillId="0" borderId="0">
      <alignment vertical="center"/>
    </xf>
    <xf numFmtId="0" fontId="4" fillId="0" borderId="0"/>
    <xf numFmtId="0" fontId="4" fillId="0" borderId="0"/>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8" fillId="0" borderId="0">
      <alignment vertical="center"/>
    </xf>
    <xf numFmtId="0" fontId="47" fillId="0" borderId="0"/>
    <xf numFmtId="4" fontId="49" fillId="0" borderId="0"/>
    <xf numFmtId="173" fontId="4" fillId="0" borderId="0" applyBorder="0" applyProtection="0"/>
    <xf numFmtId="0" fontId="4" fillId="0" borderId="0"/>
    <xf numFmtId="0" fontId="4" fillId="0" borderId="0"/>
    <xf numFmtId="0" fontId="34" fillId="0" borderId="0"/>
    <xf numFmtId="0" fontId="48" fillId="0" borderId="0">
      <alignment vertical="center"/>
    </xf>
    <xf numFmtId="0" fontId="32" fillId="0" borderId="0"/>
    <xf numFmtId="0" fontId="4" fillId="0" borderId="0"/>
    <xf numFmtId="170" fontId="4" fillId="0" borderId="0" applyBorder="0" applyProtection="0"/>
    <xf numFmtId="167" fontId="4" fillId="0" borderId="0" applyBorder="0" applyProtection="0"/>
    <xf numFmtId="0" fontId="48" fillId="0" borderId="0">
      <alignment vertical="center"/>
    </xf>
    <xf numFmtId="0" fontId="4" fillId="0" borderId="0"/>
    <xf numFmtId="44" fontId="9" fillId="0" borderId="0" applyFont="0" applyFill="0" applyBorder="0" applyAlignment="0" applyProtection="0"/>
    <xf numFmtId="0" fontId="55" fillId="0" borderId="0"/>
    <xf numFmtId="0" fontId="2" fillId="0" borderId="0"/>
    <xf numFmtId="0" fontId="1" fillId="0" borderId="0"/>
  </cellStyleXfs>
  <cellXfs count="231">
    <xf numFmtId="0" fontId="0" fillId="0" borderId="0" xfId="0"/>
    <xf numFmtId="0" fontId="6" fillId="0" borderId="0" xfId="0" applyFont="1"/>
    <xf numFmtId="0" fontId="7" fillId="0" borderId="0" xfId="0" applyFont="1"/>
    <xf numFmtId="0" fontId="6" fillId="0" borderId="0" xfId="0" applyFont="1" applyAlignment="1">
      <alignment horizontal="center"/>
    </xf>
    <xf numFmtId="0" fontId="10" fillId="0" borderId="0" xfId="0" applyFont="1"/>
    <xf numFmtId="0" fontId="12" fillId="0" borderId="0" xfId="0" applyFont="1"/>
    <xf numFmtId="4" fontId="12" fillId="0" borderId="0" xfId="0" applyNumberFormat="1" applyFont="1"/>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wrapText="1"/>
    </xf>
    <xf numFmtId="4" fontId="10" fillId="0" borderId="0" xfId="0" applyNumberFormat="1" applyFont="1" applyAlignment="1">
      <alignment wrapText="1"/>
    </xf>
    <xf numFmtId="0" fontId="10" fillId="0" borderId="0" xfId="0" applyFont="1" applyAlignment="1">
      <alignment horizontal="center" wrapText="1"/>
    </xf>
    <xf numFmtId="0" fontId="10" fillId="0" borderId="0" xfId="0" applyFont="1" applyAlignment="1">
      <alignment horizontal="center"/>
    </xf>
    <xf numFmtId="0" fontId="10" fillId="0" borderId="0" xfId="0" applyFont="1" applyAlignment="1">
      <alignment vertical="center"/>
    </xf>
    <xf numFmtId="4" fontId="10" fillId="0" borderId="0" xfId="0" applyNumberFormat="1" applyFont="1"/>
    <xf numFmtId="0" fontId="11" fillId="0" borderId="0" xfId="0" applyFont="1"/>
    <xf numFmtId="4" fontId="11" fillId="0" borderId="0" xfId="0" applyNumberFormat="1" applyFont="1"/>
    <xf numFmtId="0" fontId="43" fillId="0" borderId="0" xfId="143" applyFont="1"/>
    <xf numFmtId="0" fontId="43" fillId="0" borderId="0" xfId="143" applyFont="1" applyAlignment="1">
      <alignment horizontal="right"/>
    </xf>
    <xf numFmtId="0" fontId="43" fillId="0" borderId="0" xfId="143" applyFont="1" applyAlignment="1">
      <alignment horizontal="right" vertical="top"/>
    </xf>
    <xf numFmtId="0" fontId="43" fillId="0" borderId="0" xfId="143" applyFont="1" applyAlignment="1">
      <alignment wrapText="1"/>
    </xf>
    <xf numFmtId="44" fontId="0" fillId="0" borderId="0" xfId="158" applyFont="1"/>
    <xf numFmtId="0" fontId="46" fillId="0" borderId="0" xfId="0" applyFont="1"/>
    <xf numFmtId="0" fontId="54" fillId="0" borderId="0" xfId="0" applyFont="1" applyAlignment="1">
      <alignment vertical="top" wrapText="1"/>
    </xf>
    <xf numFmtId="0" fontId="54" fillId="0" borderId="0" xfId="0" applyFont="1" applyAlignment="1">
      <alignment wrapText="1"/>
    </xf>
    <xf numFmtId="0" fontId="54" fillId="0" borderId="0" xfId="0" applyFont="1" applyAlignment="1">
      <alignment horizontal="left" vertical="top" wrapText="1"/>
    </xf>
    <xf numFmtId="2" fontId="0" fillId="0" borderId="0" xfId="0" applyNumberFormat="1"/>
    <xf numFmtId="0" fontId="56" fillId="0" borderId="0" xfId="199" applyFont="1" applyAlignment="1">
      <alignment horizontal="left" vertical="center"/>
    </xf>
    <xf numFmtId="0" fontId="56" fillId="0" borderId="0" xfId="199" applyFont="1" applyAlignment="1">
      <alignment horizontal="left" vertical="center" wrapText="1"/>
    </xf>
    <xf numFmtId="0" fontId="42" fillId="0" borderId="13" xfId="0" applyFont="1" applyBorder="1" applyAlignment="1">
      <alignment horizontal="center" vertical="top" wrapText="1"/>
    </xf>
    <xf numFmtId="0" fontId="41" fillId="0" borderId="13" xfId="0" applyFont="1" applyBorder="1" applyAlignment="1">
      <alignment vertical="top" wrapText="1"/>
    </xf>
    <xf numFmtId="0" fontId="0" fillId="0" borderId="13" xfId="0" applyBorder="1"/>
    <xf numFmtId="0" fontId="42" fillId="0" borderId="13" xfId="0" applyFont="1" applyBorder="1" applyAlignment="1">
      <alignment horizontal="center" vertical="top"/>
    </xf>
    <xf numFmtId="0" fontId="41" fillId="0" borderId="13" xfId="0" applyFont="1" applyBorder="1" applyAlignment="1">
      <alignment horizontal="center"/>
    </xf>
    <xf numFmtId="0" fontId="42" fillId="0" borderId="13" xfId="0" applyFont="1" applyBorder="1" applyAlignment="1">
      <alignment vertical="top" wrapText="1"/>
    </xf>
    <xf numFmtId="0" fontId="41" fillId="0" borderId="13" xfId="0" applyFont="1" applyBorder="1" applyAlignment="1">
      <alignment horizontal="center" wrapText="1"/>
    </xf>
    <xf numFmtId="164" fontId="41" fillId="0" borderId="13" xfId="0" applyNumberFormat="1" applyFont="1" applyBorder="1" applyAlignment="1">
      <alignment wrapText="1"/>
    </xf>
    <xf numFmtId="3" fontId="41" fillId="0" borderId="13" xfId="0" applyNumberFormat="1" applyFont="1" applyBorder="1" applyAlignment="1">
      <alignment wrapText="1"/>
    </xf>
    <xf numFmtId="0" fontId="41" fillId="0" borderId="13" xfId="0" applyFont="1" applyBorder="1"/>
    <xf numFmtId="0" fontId="45" fillId="0" borderId="13" xfId="109" applyFont="1" applyBorder="1" applyAlignment="1" applyProtection="1">
      <alignment horizontal="center"/>
      <protection locked="0"/>
    </xf>
    <xf numFmtId="2" fontId="41" fillId="0" borderId="13" xfId="0" applyNumberFormat="1" applyFont="1" applyBorder="1" applyAlignment="1">
      <alignment horizontal="center"/>
    </xf>
    <xf numFmtId="0" fontId="41" fillId="0" borderId="13" xfId="200" applyFont="1" applyBorder="1" applyAlignment="1">
      <alignment horizontal="left" vertical="top" wrapText="1"/>
    </xf>
    <xf numFmtId="0" fontId="41" fillId="0" borderId="13" xfId="200" applyFont="1" applyBorder="1" applyAlignment="1">
      <alignment horizontal="center" wrapText="1"/>
    </xf>
    <xf numFmtId="3" fontId="41" fillId="0" borderId="13" xfId="200" applyNumberFormat="1" applyFont="1" applyBorder="1" applyAlignment="1">
      <alignment wrapText="1"/>
    </xf>
    <xf numFmtId="0" fontId="41" fillId="0" borderId="13" xfId="0" applyFont="1" applyBorder="1" applyAlignment="1" applyProtection="1">
      <alignment horizontal="center" wrapText="1"/>
      <protection locked="0"/>
    </xf>
    <xf numFmtId="0" fontId="41" fillId="0" borderId="0" xfId="0" applyFont="1"/>
    <xf numFmtId="0" fontId="42" fillId="0" borderId="13" xfId="0" applyFont="1" applyBorder="1" applyAlignment="1">
      <alignment horizontal="center" vertical="center" wrapText="1"/>
    </xf>
    <xf numFmtId="0" fontId="41" fillId="0" borderId="13" xfId="0" applyFont="1" applyBorder="1" applyAlignment="1">
      <alignment wrapText="1"/>
    </xf>
    <xf numFmtId="2" fontId="41" fillId="0" borderId="13" xfId="0" applyNumberFormat="1" applyFont="1" applyBorder="1" applyAlignment="1">
      <alignment wrapText="1"/>
    </xf>
    <xf numFmtId="1" fontId="41" fillId="0" borderId="13" xfId="0" applyNumberFormat="1" applyFont="1" applyBorder="1" applyAlignment="1">
      <alignment wrapText="1"/>
    </xf>
    <xf numFmtId="0" fontId="41" fillId="0" borderId="13" xfId="0" applyFont="1" applyBorder="1" applyAlignment="1">
      <alignment horizontal="center" vertical="center" wrapText="1"/>
    </xf>
    <xf numFmtId="0" fontId="42" fillId="0" borderId="13" xfId="0" applyFont="1" applyBorder="1" applyAlignment="1">
      <alignment wrapText="1"/>
    </xf>
    <xf numFmtId="2" fontId="42" fillId="0" borderId="13" xfId="0" applyNumberFormat="1" applyFont="1" applyBorder="1" applyAlignment="1">
      <alignment wrapText="1"/>
    </xf>
    <xf numFmtId="1" fontId="41" fillId="0" borderId="13" xfId="0" applyNumberFormat="1" applyFont="1" applyBorder="1" applyAlignment="1">
      <alignment horizontal="center"/>
    </xf>
    <xf numFmtId="2" fontId="42" fillId="0" borderId="13" xfId="0" applyNumberFormat="1" applyFont="1" applyBorder="1" applyAlignment="1">
      <alignment horizontal="center" vertical="center" wrapText="1"/>
    </xf>
    <xf numFmtId="0" fontId="42" fillId="0" borderId="13" xfId="0" applyFont="1" applyBorder="1"/>
    <xf numFmtId="2" fontId="41" fillId="0" borderId="13" xfId="0" applyNumberFormat="1" applyFont="1" applyBorder="1"/>
    <xf numFmtId="0" fontId="41" fillId="0" borderId="13" xfId="0" applyFont="1" applyBorder="1" applyAlignment="1">
      <alignment vertical="top"/>
    </xf>
    <xf numFmtId="0" fontId="41" fillId="0" borderId="13" xfId="0" applyFont="1" applyBorder="1" applyAlignment="1">
      <alignment horizontal="center" vertical="top"/>
    </xf>
    <xf numFmtId="0" fontId="41" fillId="0" borderId="13" xfId="0" applyFont="1" applyBorder="1" applyAlignment="1">
      <alignment horizontal="left" vertical="top" wrapText="1"/>
    </xf>
    <xf numFmtId="175" fontId="41" fillId="0" borderId="13" xfId="0" applyNumberFormat="1" applyFont="1" applyBorder="1" applyAlignment="1">
      <alignment horizontal="center" wrapText="1"/>
    </xf>
    <xf numFmtId="0" fontId="41" fillId="0" borderId="13" xfId="0" applyFont="1" applyBorder="1" applyAlignment="1">
      <alignment horizontal="center" vertical="top" wrapText="1"/>
    </xf>
    <xf numFmtId="0" fontId="42" fillId="0" borderId="13" xfId="0" applyFont="1" applyBorder="1" applyAlignment="1">
      <alignment horizontal="left" vertical="top" wrapText="1"/>
    </xf>
    <xf numFmtId="175" fontId="41" fillId="0" borderId="13" xfId="0" applyNumberFormat="1" applyFont="1" applyBorder="1" applyAlignment="1">
      <alignment horizontal="center"/>
    </xf>
    <xf numFmtId="3" fontId="41" fillId="0" borderId="13" xfId="0" applyNumberFormat="1" applyFont="1" applyBorder="1" applyAlignment="1">
      <alignment horizontal="center"/>
    </xf>
    <xf numFmtId="0" fontId="58" fillId="0" borderId="0" xfId="0" applyFont="1" applyAlignment="1">
      <alignment horizontal="center"/>
    </xf>
    <xf numFmtId="0" fontId="58" fillId="0" borderId="0" xfId="0" applyFont="1"/>
    <xf numFmtId="1" fontId="42" fillId="0" borderId="13" xfId="0" applyNumberFormat="1" applyFont="1" applyBorder="1" applyAlignment="1">
      <alignment horizontal="center" vertical="top" wrapText="1"/>
    </xf>
    <xf numFmtId="0" fontId="41" fillId="0" borderId="13" xfId="201" applyFont="1" applyBorder="1" applyAlignment="1">
      <alignment horizontal="center"/>
    </xf>
    <xf numFmtId="3" fontId="41" fillId="0" borderId="13" xfId="201" applyNumberFormat="1" applyFont="1" applyBorder="1" applyAlignment="1">
      <alignment horizontal="right"/>
    </xf>
    <xf numFmtId="0" fontId="41" fillId="0" borderId="13" xfId="0" applyFont="1" applyBorder="1" applyAlignment="1">
      <alignment horizontal="justify" vertical="top" wrapText="1"/>
    </xf>
    <xf numFmtId="0" fontId="41" fillId="0" borderId="0" xfId="0" applyFont="1" applyAlignment="1">
      <alignment horizontal="left" vertical="top" wrapText="1"/>
    </xf>
    <xf numFmtId="0" fontId="41" fillId="0" borderId="13" xfId="0" applyFont="1" applyBorder="1" applyAlignment="1">
      <alignment horizontal="left" vertical="center" wrapText="1"/>
    </xf>
    <xf numFmtId="1" fontId="42" fillId="0" borderId="13" xfId="0" applyNumberFormat="1" applyFont="1" applyBorder="1" applyAlignment="1">
      <alignment horizontal="center" vertical="top"/>
    </xf>
    <xf numFmtId="176" fontId="41" fillId="0" borderId="13" xfId="0" applyNumberFormat="1" applyFont="1" applyBorder="1" applyAlignment="1">
      <alignment wrapText="1"/>
    </xf>
    <xf numFmtId="176" fontId="41" fillId="0" borderId="13" xfId="158" applyNumberFormat="1" applyFont="1" applyFill="1" applyBorder="1" applyAlignment="1">
      <alignment wrapText="1"/>
    </xf>
    <xf numFmtId="176" fontId="57" fillId="0" borderId="13" xfId="158" applyNumberFormat="1" applyFont="1" applyFill="1" applyBorder="1" applyAlignment="1">
      <alignment horizontal="right" wrapText="1"/>
    </xf>
    <xf numFmtId="176" fontId="41" fillId="0" borderId="13" xfId="158" applyNumberFormat="1" applyFont="1" applyFill="1" applyBorder="1" applyAlignment="1">
      <alignment horizontal="right" wrapText="1"/>
    </xf>
    <xf numFmtId="176" fontId="41" fillId="0" borderId="13" xfId="106" applyNumberFormat="1" applyFont="1" applyBorder="1" applyAlignment="1">
      <alignment horizontal="right" wrapText="1"/>
    </xf>
    <xf numFmtId="176" fontId="42" fillId="0" borderId="13" xfId="0" applyNumberFormat="1" applyFont="1" applyBorder="1" applyAlignment="1">
      <alignment horizontal="center" vertical="center" wrapText="1"/>
    </xf>
    <xf numFmtId="176" fontId="41" fillId="0" borderId="13" xfId="0" applyNumberFormat="1" applyFont="1" applyBorder="1"/>
    <xf numFmtId="176" fontId="57" fillId="0" borderId="13" xfId="0" applyNumberFormat="1" applyFont="1" applyBorder="1" applyAlignment="1">
      <alignment horizontal="right" wrapText="1"/>
    </xf>
    <xf numFmtId="176" fontId="41" fillId="0" borderId="13" xfId="158" applyNumberFormat="1" applyFont="1" applyFill="1" applyBorder="1" applyAlignment="1" applyProtection="1">
      <alignment horizontal="right"/>
      <protection locked="0"/>
    </xf>
    <xf numFmtId="176" fontId="41" fillId="0" borderId="13" xfId="109" applyNumberFormat="1" applyFont="1" applyBorder="1" applyAlignment="1" applyProtection="1">
      <alignment horizontal="right"/>
      <protection locked="0"/>
    </xf>
    <xf numFmtId="176" fontId="41" fillId="0" borderId="13" xfId="200" applyNumberFormat="1" applyFont="1" applyBorder="1" applyAlignment="1">
      <alignment horizontal="right" wrapText="1"/>
    </xf>
    <xf numFmtId="176" fontId="41" fillId="0" borderId="13" xfId="0" applyNumberFormat="1" applyFont="1" applyBorder="1" applyAlignment="1">
      <alignment horizontal="right"/>
    </xf>
    <xf numFmtId="176" fontId="41" fillId="0" borderId="13" xfId="0" applyNumberFormat="1" applyFont="1" applyBorder="1" applyAlignment="1" applyProtection="1">
      <alignment horizontal="right"/>
      <protection locked="0"/>
    </xf>
    <xf numFmtId="176" fontId="41" fillId="0" borderId="13" xfId="201" applyNumberFormat="1" applyFont="1" applyBorder="1" applyAlignment="1" applyProtection="1">
      <alignment horizontal="right"/>
      <protection locked="0"/>
    </xf>
    <xf numFmtId="176" fontId="57" fillId="0" borderId="13" xfId="158" applyNumberFormat="1" applyFont="1" applyFill="1" applyBorder="1" applyAlignment="1">
      <alignment wrapText="1"/>
    </xf>
    <xf numFmtId="176" fontId="41" fillId="0" borderId="13" xfId="158" applyNumberFormat="1" applyFont="1" applyBorder="1" applyAlignment="1">
      <alignment wrapText="1"/>
    </xf>
    <xf numFmtId="176" fontId="42" fillId="0" borderId="13" xfId="0" applyNumberFormat="1" applyFont="1" applyBorder="1" applyAlignment="1">
      <alignment wrapText="1"/>
    </xf>
    <xf numFmtId="176" fontId="41" fillId="0" borderId="13" xfId="198" applyNumberFormat="1" applyFont="1" applyFill="1" applyBorder="1" applyAlignment="1">
      <alignment wrapText="1"/>
    </xf>
    <xf numFmtId="176" fontId="41" fillId="0" borderId="13" xfId="0" applyNumberFormat="1" applyFont="1" applyBorder="1" applyAlignment="1">
      <alignment horizontal="left" wrapText="1"/>
    </xf>
    <xf numFmtId="176" fontId="41" fillId="0" borderId="13" xfId="0" applyNumberFormat="1" applyFont="1" applyBorder="1" applyAlignment="1">
      <alignment horizontal="right" wrapText="1"/>
    </xf>
    <xf numFmtId="176" fontId="42" fillId="0" borderId="13" xfId="158" applyNumberFormat="1" applyFont="1" applyBorder="1" applyAlignment="1">
      <alignment wrapText="1"/>
    </xf>
    <xf numFmtId="0" fontId="58" fillId="0" borderId="13" xfId="0" applyFont="1" applyBorder="1" applyAlignment="1">
      <alignment horizontal="center"/>
    </xf>
    <xf numFmtId="0" fontId="58" fillId="0" borderId="13" xfId="0" applyFont="1" applyBorder="1"/>
    <xf numFmtId="0" fontId="41" fillId="0" borderId="13" xfId="0" quotePrefix="1" applyFont="1" applyBorder="1" applyAlignment="1">
      <alignment horizontal="justify" vertical="top" wrapText="1"/>
    </xf>
    <xf numFmtId="0" fontId="41" fillId="0" borderId="13" xfId="0" quotePrefix="1" applyFont="1" applyBorder="1" applyAlignment="1">
      <alignment horizontal="left" wrapText="1"/>
    </xf>
    <xf numFmtId="0" fontId="53" fillId="0" borderId="13" xfId="0" applyFont="1" applyBorder="1"/>
    <xf numFmtId="2" fontId="53" fillId="0" borderId="13" xfId="0" applyNumberFormat="1" applyFont="1" applyBorder="1"/>
    <xf numFmtId="164" fontId="42" fillId="0" borderId="13" xfId="0" applyNumberFormat="1" applyFont="1" applyBorder="1" applyAlignment="1">
      <alignment wrapText="1"/>
    </xf>
    <xf numFmtId="0" fontId="34" fillId="0" borderId="0" xfId="0" applyFont="1"/>
    <xf numFmtId="0" fontId="34" fillId="0" borderId="0" xfId="0" applyFont="1" applyAlignment="1">
      <alignment horizontal="center"/>
    </xf>
    <xf numFmtId="0" fontId="60" fillId="0" borderId="0" xfId="0" applyFont="1"/>
    <xf numFmtId="4" fontId="34" fillId="0" borderId="0" xfId="0" applyNumberFormat="1" applyFont="1"/>
    <xf numFmtId="4" fontId="60" fillId="0" borderId="0" xfId="0" applyNumberFormat="1" applyFont="1"/>
    <xf numFmtId="0" fontId="61" fillId="0" borderId="0" xfId="0" applyFont="1"/>
    <xf numFmtId="4" fontId="61" fillId="0" borderId="0" xfId="0" applyNumberFormat="1" applyFont="1"/>
    <xf numFmtId="0" fontId="62" fillId="0" borderId="0" xfId="199" applyFont="1" applyAlignment="1">
      <alignment horizontal="left" vertical="center"/>
    </xf>
    <xf numFmtId="0" fontId="62" fillId="0" borderId="0" xfId="199" applyFont="1" applyAlignment="1">
      <alignment horizontal="left" vertical="center" wrapText="1"/>
    </xf>
    <xf numFmtId="0" fontId="63" fillId="0" borderId="0" xfId="199" applyFont="1" applyAlignment="1">
      <alignment horizontal="left" vertical="center"/>
    </xf>
    <xf numFmtId="0" fontId="63" fillId="0" borderId="0" xfId="199" applyFont="1" applyAlignment="1">
      <alignment horizontal="left" vertical="center" wrapText="1"/>
    </xf>
    <xf numFmtId="0" fontId="64" fillId="0" borderId="0" xfId="199" applyFont="1" applyAlignment="1">
      <alignment horizontal="left" vertical="center" wrapText="1"/>
    </xf>
    <xf numFmtId="0" fontId="66" fillId="0" borderId="0" xfId="199" applyFont="1" applyAlignment="1">
      <alignment horizontal="left" vertical="center" wrapText="1"/>
    </xf>
    <xf numFmtId="0" fontId="67" fillId="0" borderId="0" xfId="109" applyFont="1" applyAlignment="1">
      <alignment horizontal="left"/>
    </xf>
    <xf numFmtId="0" fontId="68" fillId="0" borderId="0" xfId="109" applyFont="1" applyAlignment="1">
      <alignment horizontal="justify" vertical="top"/>
    </xf>
    <xf numFmtId="0" fontId="41" fillId="0" borderId="0" xfId="109" applyFont="1" applyAlignment="1">
      <alignment horizontal="justify" vertical="top"/>
    </xf>
    <xf numFmtId="0" fontId="41" fillId="15" borderId="0" xfId="106" applyFont="1" applyFill="1" applyAlignment="1">
      <alignment horizontal="justify" vertical="top" wrapText="1" readingOrder="1"/>
    </xf>
    <xf numFmtId="0" fontId="68" fillId="0" borderId="0" xfId="109" applyFont="1"/>
    <xf numFmtId="0" fontId="42" fillId="0" borderId="0" xfId="109" applyFont="1" applyAlignment="1">
      <alignment horizontal="justify"/>
    </xf>
    <xf numFmtId="0" fontId="41" fillId="0" borderId="0" xfId="109" applyFont="1" applyAlignment="1">
      <alignment horizontal="justify"/>
    </xf>
    <xf numFmtId="0" fontId="67" fillId="18" borderId="0" xfId="109" applyFont="1" applyFill="1" applyAlignment="1">
      <alignment horizontal="left"/>
    </xf>
    <xf numFmtId="0" fontId="69" fillId="0" borderId="0" xfId="109" applyFont="1" applyAlignment="1">
      <alignment horizontal="justify" vertical="top"/>
    </xf>
    <xf numFmtId="0" fontId="41" fillId="0" borderId="0" xfId="106" applyFont="1" applyAlignment="1">
      <alignment horizontal="justify" vertical="top" wrapText="1"/>
    </xf>
    <xf numFmtId="0" fontId="41" fillId="0" borderId="0" xfId="107" applyFont="1" applyAlignment="1">
      <alignment horizontal="justify" vertical="top" wrapText="1"/>
    </xf>
    <xf numFmtId="0" fontId="53" fillId="0" borderId="0" xfId="106" applyFont="1"/>
    <xf numFmtId="0" fontId="53" fillId="0" borderId="0" xfId="0" applyFont="1"/>
    <xf numFmtId="0" fontId="42" fillId="0" borderId="13" xfId="0" applyFont="1" applyBorder="1" applyAlignment="1">
      <alignment horizontal="center"/>
    </xf>
    <xf numFmtId="0" fontId="58" fillId="0" borderId="13" xfId="0" applyFont="1" applyBorder="1" applyAlignment="1">
      <alignment horizontal="center" vertical="top"/>
    </xf>
    <xf numFmtId="0" fontId="59" fillId="0" borderId="13" xfId="0" applyFont="1" applyBorder="1"/>
    <xf numFmtId="49" fontId="53" fillId="0" borderId="13" xfId="0" quotePrefix="1" applyNumberFormat="1" applyFont="1" applyBorder="1" applyAlignment="1">
      <alignment horizontal="justify" vertical="top" wrapText="1"/>
    </xf>
    <xf numFmtId="0" fontId="70" fillId="0" borderId="13" xfId="0" applyFont="1" applyBorder="1" applyAlignment="1">
      <alignment horizontal="center" vertical="top"/>
    </xf>
    <xf numFmtId="0" fontId="59" fillId="0" borderId="13" xfId="0" applyFont="1" applyBorder="1" applyAlignment="1">
      <alignment horizontal="center"/>
    </xf>
    <xf numFmtId="3" fontId="71" fillId="0" borderId="13" xfId="0" applyNumberFormat="1" applyFont="1" applyBorder="1"/>
    <xf numFmtId="4" fontId="71" fillId="0" borderId="13" xfId="0" applyNumberFormat="1" applyFont="1" applyBorder="1"/>
    <xf numFmtId="174" fontId="71" fillId="0" borderId="13" xfId="0" applyNumberFormat="1" applyFont="1" applyBorder="1"/>
    <xf numFmtId="0" fontId="53" fillId="0" borderId="13" xfId="0" applyFont="1" applyBorder="1" applyAlignment="1">
      <alignment vertical="top"/>
    </xf>
    <xf numFmtId="0" fontId="53" fillId="0" borderId="13" xfId="0" applyFont="1" applyBorder="1" applyAlignment="1">
      <alignment horizontal="center"/>
    </xf>
    <xf numFmtId="0" fontId="53" fillId="0" borderId="13" xfId="0" applyFont="1" applyBorder="1" applyAlignment="1">
      <alignment horizontal="center" vertical="top"/>
    </xf>
    <xf numFmtId="3" fontId="53" fillId="0" borderId="13" xfId="0" applyNumberFormat="1" applyFont="1" applyBorder="1" applyAlignment="1">
      <alignment horizontal="center"/>
    </xf>
    <xf numFmtId="3" fontId="42" fillId="0" borderId="13" xfId="0" applyNumberFormat="1" applyFont="1" applyBorder="1" applyAlignment="1">
      <alignment horizontal="center" vertical="center" wrapText="1"/>
    </xf>
    <xf numFmtId="4" fontId="42" fillId="0" borderId="13" xfId="0" applyNumberFormat="1" applyFont="1" applyBorder="1" applyAlignment="1">
      <alignment horizontal="center" vertical="center" wrapText="1"/>
    </xf>
    <xf numFmtId="174" fontId="42" fillId="0" borderId="13" xfId="0" applyNumberFormat="1" applyFont="1" applyBorder="1" applyAlignment="1">
      <alignment horizontal="center" vertical="center" wrapText="1"/>
    </xf>
    <xf numFmtId="176" fontId="71" fillId="0" borderId="13" xfId="0" applyNumberFormat="1" applyFont="1" applyBorder="1"/>
    <xf numFmtId="175" fontId="53" fillId="0" borderId="13" xfId="0" applyNumberFormat="1" applyFont="1" applyBorder="1" applyAlignment="1">
      <alignment horizontal="center" wrapText="1"/>
    </xf>
    <xf numFmtId="3" fontId="57" fillId="0" borderId="13" xfId="0" applyNumberFormat="1" applyFont="1" applyBorder="1" applyAlignment="1">
      <alignment wrapText="1"/>
    </xf>
    <xf numFmtId="4" fontId="57" fillId="0" borderId="13" xfId="0" applyNumberFormat="1" applyFont="1" applyBorder="1" applyAlignment="1">
      <alignment wrapText="1"/>
    </xf>
    <xf numFmtId="4" fontId="72" fillId="0" borderId="13" xfId="158" applyNumberFormat="1" applyFont="1" applyFill="1" applyBorder="1" applyAlignment="1">
      <alignment wrapText="1"/>
    </xf>
    <xf numFmtId="176" fontId="42" fillId="0" borderId="13" xfId="158" applyNumberFormat="1" applyFont="1" applyFill="1" applyBorder="1" applyAlignment="1">
      <alignment wrapText="1"/>
    </xf>
    <xf numFmtId="174" fontId="72" fillId="0" borderId="13" xfId="158" applyNumberFormat="1" applyFont="1" applyFill="1" applyBorder="1" applyAlignment="1">
      <alignment wrapText="1"/>
    </xf>
    <xf numFmtId="0" fontId="73" fillId="0" borderId="13" xfId="0" applyFont="1" applyBorder="1" applyAlignment="1">
      <alignment horizontal="justify" vertical="center" wrapText="1"/>
    </xf>
    <xf numFmtId="4" fontId="72" fillId="0" borderId="13" xfId="0" applyNumberFormat="1" applyFont="1" applyBorder="1" applyAlignment="1">
      <alignment wrapText="1"/>
    </xf>
    <xf numFmtId="4" fontId="42" fillId="0" borderId="13" xfId="0" applyNumberFormat="1" applyFont="1" applyBorder="1" applyAlignment="1">
      <alignment wrapText="1"/>
    </xf>
    <xf numFmtId="1" fontId="53" fillId="0" borderId="13" xfId="0" applyNumberFormat="1" applyFont="1" applyBorder="1" applyAlignment="1">
      <alignment horizontal="center"/>
    </xf>
    <xf numFmtId="176" fontId="53" fillId="0" borderId="13" xfId="0" applyNumberFormat="1" applyFont="1" applyBorder="1"/>
    <xf numFmtId="3" fontId="53" fillId="0" borderId="13" xfId="0" applyNumberFormat="1" applyFont="1" applyBorder="1"/>
    <xf numFmtId="4" fontId="53" fillId="0" borderId="13" xfId="0" applyNumberFormat="1" applyFont="1" applyBorder="1"/>
    <xf numFmtId="174" fontId="53" fillId="0" borderId="13" xfId="0" applyNumberFormat="1" applyFont="1" applyBorder="1"/>
    <xf numFmtId="4" fontId="41" fillId="0" borderId="13" xfId="0" applyNumberFormat="1" applyFont="1" applyBorder="1" applyAlignment="1">
      <alignment wrapText="1"/>
    </xf>
    <xf numFmtId="174" fontId="42" fillId="0" borderId="13" xfId="0" applyNumberFormat="1" applyFont="1" applyBorder="1" applyAlignment="1">
      <alignment wrapText="1"/>
    </xf>
    <xf numFmtId="3" fontId="41" fillId="0" borderId="13" xfId="110" applyNumberFormat="1" applyFont="1" applyBorder="1"/>
    <xf numFmtId="0" fontId="41" fillId="0" borderId="13" xfId="0" applyFont="1" applyBorder="1" applyAlignment="1">
      <alignment horizontal="justify" wrapText="1"/>
    </xf>
    <xf numFmtId="0" fontId="42" fillId="0" borderId="13" xfId="0" applyFont="1" applyBorder="1" applyAlignment="1">
      <alignment horizontal="justify" vertical="top" wrapText="1"/>
    </xf>
    <xf numFmtId="0" fontId="41" fillId="0" borderId="13" xfId="200" applyFont="1" applyBorder="1" applyAlignment="1">
      <alignment horizontal="justify" vertical="top" wrapText="1"/>
    </xf>
    <xf numFmtId="0" fontId="42" fillId="0" borderId="13" xfId="0" applyFont="1" applyBorder="1" applyAlignment="1">
      <alignment horizontal="justify" vertical="center" wrapText="1"/>
    </xf>
    <xf numFmtId="0" fontId="42" fillId="0" borderId="13" xfId="0" applyFont="1" applyBorder="1" applyAlignment="1">
      <alignment horizontal="justify" wrapText="1"/>
    </xf>
    <xf numFmtId="175" fontId="41" fillId="0" borderId="13" xfId="0" applyNumberFormat="1" applyFont="1" applyBorder="1" applyAlignment="1">
      <alignment horizontal="justify" vertical="top" wrapText="1"/>
    </xf>
    <xf numFmtId="0" fontId="41" fillId="0" borderId="13" xfId="201" applyFont="1" applyBorder="1" applyAlignment="1">
      <alignment horizontal="justify" vertical="top" wrapText="1"/>
    </xf>
    <xf numFmtId="176" fontId="72" fillId="0" borderId="13" xfId="0" applyNumberFormat="1" applyFont="1" applyBorder="1" applyAlignment="1">
      <alignment horizontal="right" wrapText="1"/>
    </xf>
    <xf numFmtId="176" fontId="53" fillId="0" borderId="13" xfId="0" applyNumberFormat="1" applyFont="1" applyBorder="1" applyAlignment="1">
      <alignment horizontal="right"/>
    </xf>
    <xf numFmtId="176" fontId="72" fillId="0" borderId="13" xfId="158" applyNumberFormat="1" applyFont="1" applyFill="1" applyBorder="1" applyAlignment="1">
      <alignment wrapText="1"/>
    </xf>
    <xf numFmtId="176" fontId="72" fillId="0" borderId="13" xfId="0" applyNumberFormat="1" applyFont="1" applyBorder="1" applyAlignment="1">
      <alignment wrapText="1"/>
    </xf>
    <xf numFmtId="0" fontId="41" fillId="0" borderId="13" xfId="0" applyFont="1" applyBorder="1" applyAlignment="1">
      <alignment vertical="center" wrapText="1"/>
    </xf>
    <xf numFmtId="0" fontId="41" fillId="0" borderId="13" xfId="0" applyFont="1" applyBorder="1" applyAlignment="1">
      <alignment horizontal="right" vertical="center" wrapText="1"/>
    </xf>
    <xf numFmtId="0" fontId="42" fillId="0" borderId="13" xfId="0" applyFont="1" applyBorder="1" applyAlignment="1">
      <alignment horizontal="center" wrapText="1"/>
    </xf>
    <xf numFmtId="0" fontId="42" fillId="0" borderId="13" xfId="0" applyFont="1" applyBorder="1" applyAlignment="1">
      <alignment horizontal="right" vertical="center" wrapText="1"/>
    </xf>
    <xf numFmtId="176" fontId="42" fillId="0" borderId="13" xfId="0" applyNumberFormat="1" applyFont="1" applyBorder="1"/>
    <xf numFmtId="0" fontId="9" fillId="0" borderId="0" xfId="0" applyFont="1"/>
    <xf numFmtId="0" fontId="9" fillId="0" borderId="0" xfId="106" applyFont="1"/>
    <xf numFmtId="0" fontId="41" fillId="0" borderId="13" xfId="0" applyFont="1" applyBorder="1" applyAlignment="1">
      <alignment vertical="center"/>
    </xf>
    <xf numFmtId="177" fontId="41" fillId="0" borderId="13" xfId="0" applyNumberFormat="1" applyFont="1" applyBorder="1" applyAlignment="1">
      <alignment wrapText="1"/>
    </xf>
    <xf numFmtId="177" fontId="41" fillId="0" borderId="13" xfId="0" applyNumberFormat="1" applyFont="1" applyBorder="1" applyAlignment="1">
      <alignment horizontal="center" wrapText="1"/>
    </xf>
    <xf numFmtId="177" fontId="57" fillId="0" borderId="13" xfId="0" applyNumberFormat="1" applyFont="1" applyBorder="1" applyAlignment="1">
      <alignment horizontal="right" wrapText="1"/>
    </xf>
    <xf numFmtId="177" fontId="41" fillId="0" borderId="13" xfId="0" applyNumberFormat="1" applyFont="1" applyBorder="1" applyAlignment="1">
      <alignment horizontal="right" wrapText="1"/>
    </xf>
    <xf numFmtId="177" fontId="41" fillId="0" borderId="13" xfId="0" applyNumberFormat="1" applyFont="1" applyBorder="1"/>
    <xf numFmtId="177" fontId="41" fillId="0" borderId="13" xfId="158" applyNumberFormat="1" applyFont="1" applyFill="1" applyBorder="1" applyAlignment="1">
      <alignment horizontal="right" wrapText="1"/>
    </xf>
    <xf numFmtId="177" fontId="41" fillId="0" borderId="13" xfId="0" applyNumberFormat="1" applyFont="1" applyBorder="1" applyAlignment="1">
      <alignment horizontal="right"/>
    </xf>
    <xf numFmtId="177" fontId="57" fillId="0" borderId="13" xfId="0" applyNumberFormat="1" applyFont="1" applyBorder="1" applyAlignment="1">
      <alignment horizontal="right"/>
    </xf>
    <xf numFmtId="177" fontId="71" fillId="0" borderId="13" xfId="0" applyNumberFormat="1" applyFont="1" applyBorder="1"/>
    <xf numFmtId="177" fontId="41" fillId="0" borderId="13" xfId="200" applyNumberFormat="1" applyFont="1" applyBorder="1" applyAlignment="1">
      <alignment wrapText="1"/>
    </xf>
    <xf numFmtId="177" fontId="42" fillId="0" borderId="13" xfId="0" applyNumberFormat="1" applyFont="1" applyBorder="1" applyAlignment="1">
      <alignment horizontal="center" vertical="center" wrapText="1"/>
    </xf>
    <xf numFmtId="177" fontId="41" fillId="0" borderId="13" xfId="0" applyNumberFormat="1" applyFont="1" applyBorder="1" applyAlignment="1">
      <alignment horizontal="center"/>
    </xf>
    <xf numFmtId="177" fontId="41" fillId="0" borderId="13" xfId="0" applyNumberFormat="1" applyFont="1" applyBorder="1" applyAlignment="1" applyProtection="1">
      <alignment horizontal="right" wrapText="1"/>
      <protection locked="0"/>
    </xf>
    <xf numFmtId="177" fontId="41" fillId="0" borderId="13" xfId="201" applyNumberFormat="1" applyFont="1" applyBorder="1" applyAlignment="1">
      <alignment horizontal="right"/>
    </xf>
    <xf numFmtId="177" fontId="41" fillId="0" borderId="13" xfId="110" applyNumberFormat="1" applyFont="1" applyBorder="1"/>
    <xf numFmtId="0" fontId="42" fillId="19" borderId="13" xfId="0" applyFont="1" applyFill="1" applyBorder="1" applyAlignment="1">
      <alignment horizontal="justify" vertical="top" wrapText="1"/>
    </xf>
    <xf numFmtId="0" fontId="42" fillId="19" borderId="13" xfId="200" applyFont="1" applyFill="1" applyBorder="1" applyAlignment="1">
      <alignment horizontal="justify" vertical="top" wrapText="1"/>
    </xf>
    <xf numFmtId="0" fontId="41" fillId="19" borderId="13" xfId="0" applyFont="1" applyFill="1" applyBorder="1" applyAlignment="1">
      <alignment horizontal="justify" vertical="top" wrapText="1"/>
    </xf>
    <xf numFmtId="0" fontId="41" fillId="19" borderId="13" xfId="200" applyFont="1" applyFill="1" applyBorder="1" applyAlignment="1">
      <alignment horizontal="justify" vertical="top" wrapText="1"/>
    </xf>
    <xf numFmtId="0" fontId="65" fillId="0" borderId="0" xfId="199" applyFont="1" applyAlignment="1">
      <alignment horizontal="center" vertical="center" wrapText="1"/>
    </xf>
    <xf numFmtId="0" fontId="42" fillId="0" borderId="0" xfId="109" applyFont="1" applyAlignment="1">
      <alignment horizontal="left"/>
    </xf>
    <xf numFmtId="0" fontId="0" fillId="0" borderId="0" xfId="0" applyAlignment="1">
      <alignment horizontal="left"/>
    </xf>
    <xf numFmtId="0" fontId="42" fillId="0" borderId="0" xfId="0" applyFont="1" applyAlignment="1">
      <alignment horizontal="justify" vertical="top"/>
    </xf>
    <xf numFmtId="0" fontId="9" fillId="0" borderId="0" xfId="0" applyFont="1" applyAlignment="1">
      <alignment horizontal="justify" vertical="top"/>
    </xf>
    <xf numFmtId="0" fontId="41" fillId="0" borderId="0" xfId="109" applyFont="1" applyAlignment="1">
      <alignment horizontal="justify" vertical="top"/>
    </xf>
    <xf numFmtId="0" fontId="41" fillId="15" borderId="0" xfId="106" applyFont="1" applyFill="1" applyAlignment="1">
      <alignment horizontal="justify" vertical="top" wrapText="1" readingOrder="1"/>
    </xf>
    <xf numFmtId="0" fontId="42" fillId="0" borderId="0" xfId="109" applyFont="1" applyAlignment="1">
      <alignment horizontal="justify" vertical="top"/>
    </xf>
    <xf numFmtId="0" fontId="40" fillId="0" borderId="0" xfId="109" applyFont="1" applyAlignment="1">
      <alignment horizontal="justify" vertical="top"/>
    </xf>
    <xf numFmtId="0" fontId="39" fillId="0" borderId="0" xfId="109" applyFont="1" applyAlignment="1">
      <alignment horizontal="justify" vertical="top"/>
    </xf>
    <xf numFmtId="0" fontId="68" fillId="0" borderId="0" xfId="109" applyFont="1" applyAlignment="1">
      <alignment horizontal="justify" vertical="top"/>
    </xf>
    <xf numFmtId="0" fontId="42" fillId="0" borderId="0" xfId="109" applyFont="1" applyAlignment="1">
      <alignment horizontal="justify" vertical="top" wrapText="1"/>
    </xf>
    <xf numFmtId="0" fontId="63" fillId="0" borderId="0" xfId="109" applyFont="1" applyAlignment="1">
      <alignment horizontal="left" vertical="center" wrapText="1"/>
    </xf>
    <xf numFmtId="0" fontId="41" fillId="0" borderId="0" xfId="109" applyFont="1" applyAlignment="1">
      <alignment horizontal="justify" vertical="top" wrapText="1"/>
    </xf>
    <xf numFmtId="0" fontId="42" fillId="0" borderId="0" xfId="109" applyFont="1" applyAlignment="1">
      <alignment horizontal="left" vertical="top"/>
    </xf>
    <xf numFmtId="0" fontId="67" fillId="0" borderId="0" xfId="109" applyFont="1" applyAlignment="1">
      <alignment horizontal="center"/>
    </xf>
    <xf numFmtId="0" fontId="41" fillId="0" borderId="0" xfId="106" applyFont="1" applyAlignment="1">
      <alignment horizontal="justify" vertical="top" wrapText="1"/>
    </xf>
    <xf numFmtId="0" fontId="42" fillId="0" borderId="0" xfId="106" applyFont="1" applyAlignment="1">
      <alignment horizontal="justify" vertical="top" wrapText="1"/>
    </xf>
    <xf numFmtId="0" fontId="42" fillId="0" borderId="13" xfId="0" applyFont="1" applyBorder="1" applyAlignment="1">
      <alignment horizontal="left" vertical="top" wrapText="1"/>
    </xf>
    <xf numFmtId="0" fontId="53" fillId="0" borderId="13" xfId="0" applyFont="1" applyBorder="1" applyAlignment="1">
      <alignment horizontal="left" vertical="top" wrapText="1"/>
    </xf>
    <xf numFmtId="0" fontId="42" fillId="0" borderId="13" xfId="0" applyFont="1" applyBorder="1" applyAlignment="1">
      <alignment horizontal="left" wrapText="1"/>
    </xf>
    <xf numFmtId="0" fontId="41" fillId="0" borderId="14" xfId="0" applyFont="1" applyBorder="1" applyAlignment="1">
      <alignment horizontal="justify" vertical="top" wrapText="1"/>
    </xf>
    <xf numFmtId="0" fontId="8" fillId="0" borderId="15" xfId="0" applyFont="1" applyBorder="1" applyAlignment="1">
      <alignment horizontal="justify" vertical="top" wrapText="1"/>
    </xf>
    <xf numFmtId="0" fontId="8" fillId="0" borderId="16" xfId="0" applyFont="1" applyBorder="1" applyAlignment="1">
      <alignment horizontal="justify" vertical="top" wrapText="1"/>
    </xf>
    <xf numFmtId="0" fontId="42" fillId="0" borderId="13" xfId="0" applyFont="1" applyBorder="1" applyAlignment="1">
      <alignment horizontal="right" vertical="center" wrapText="1"/>
    </xf>
    <xf numFmtId="0" fontId="42" fillId="0" borderId="13" xfId="0" applyFont="1" applyBorder="1" applyAlignment="1">
      <alignment horizontal="right"/>
    </xf>
    <xf numFmtId="0" fontId="41" fillId="0" borderId="13" xfId="0" applyFont="1" applyBorder="1" applyAlignment="1">
      <alignment horizontal="center"/>
    </xf>
    <xf numFmtId="0" fontId="42" fillId="0" borderId="13" xfId="0" applyFont="1" applyBorder="1" applyAlignment="1">
      <alignment horizontal="center" vertical="center" wrapText="1"/>
    </xf>
    <xf numFmtId="0" fontId="42" fillId="0" borderId="13" xfId="0" applyFont="1" applyBorder="1" applyAlignment="1">
      <alignment horizontal="center"/>
    </xf>
    <xf numFmtId="0" fontId="41" fillId="0" borderId="13" xfId="0" applyFont="1" applyBorder="1" applyAlignment="1">
      <alignment horizontal="left" vertical="center" wrapText="1"/>
    </xf>
    <xf numFmtId="0" fontId="41" fillId="0" borderId="13" xfId="0" applyFont="1" applyBorder="1" applyAlignment="1">
      <alignment horizontal="center" vertical="center" wrapText="1"/>
    </xf>
  </cellXfs>
  <cellStyles count="20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ilješka" xfId="26" xr:uid="{00000000-0005-0000-0000-000019000000}"/>
    <cellStyle name="Calculation 2" xfId="27" xr:uid="{00000000-0005-0000-0000-00001A000000}"/>
    <cellStyle name="Check Cell 2" xfId="28" xr:uid="{00000000-0005-0000-0000-00001B000000}"/>
    <cellStyle name="Comma 10" xfId="29" xr:uid="{00000000-0005-0000-0000-00001C000000}"/>
    <cellStyle name="Comma 11" xfId="30" xr:uid="{00000000-0005-0000-0000-00001D000000}"/>
    <cellStyle name="Comma 12" xfId="31" xr:uid="{00000000-0005-0000-0000-00001E000000}"/>
    <cellStyle name="Comma 2" xfId="32" xr:uid="{00000000-0005-0000-0000-00001F000000}"/>
    <cellStyle name="Comma 2 2" xfId="33" xr:uid="{00000000-0005-0000-0000-000020000000}"/>
    <cellStyle name="Comma 2 2 2" xfId="34" xr:uid="{00000000-0005-0000-0000-000021000000}"/>
    <cellStyle name="Comma 2 3" xfId="35" xr:uid="{00000000-0005-0000-0000-000022000000}"/>
    <cellStyle name="Comma 2 3 2" xfId="36" xr:uid="{00000000-0005-0000-0000-000023000000}"/>
    <cellStyle name="Comma 2 4" xfId="37" xr:uid="{00000000-0005-0000-0000-000024000000}"/>
    <cellStyle name="Comma 2 5" xfId="187" xr:uid="{00000000-0005-0000-0000-000025000000}"/>
    <cellStyle name="Comma 3" xfId="38" xr:uid="{00000000-0005-0000-0000-000026000000}"/>
    <cellStyle name="Comma 3 2" xfId="39" xr:uid="{00000000-0005-0000-0000-000027000000}"/>
    <cellStyle name="Comma 3 2 2" xfId="40" xr:uid="{00000000-0005-0000-0000-000028000000}"/>
    <cellStyle name="Comma 3 2 3" xfId="41" xr:uid="{00000000-0005-0000-0000-000029000000}"/>
    <cellStyle name="Comma 3 3" xfId="42" xr:uid="{00000000-0005-0000-0000-00002A000000}"/>
    <cellStyle name="Comma 3 3 2" xfId="43" xr:uid="{00000000-0005-0000-0000-00002B000000}"/>
    <cellStyle name="Comma 3 3 3" xfId="44" xr:uid="{00000000-0005-0000-0000-00002C000000}"/>
    <cellStyle name="Comma 3 4" xfId="45" xr:uid="{00000000-0005-0000-0000-00002D000000}"/>
    <cellStyle name="Comma 3 4 2" xfId="46" xr:uid="{00000000-0005-0000-0000-00002E000000}"/>
    <cellStyle name="Comma 3 4 2 2" xfId="47" xr:uid="{00000000-0005-0000-0000-00002F000000}"/>
    <cellStyle name="Comma 3 4 2 3" xfId="48" xr:uid="{00000000-0005-0000-0000-000030000000}"/>
    <cellStyle name="Comma 3 4 3" xfId="49" xr:uid="{00000000-0005-0000-0000-000031000000}"/>
    <cellStyle name="Comma 3 4 4" xfId="50" xr:uid="{00000000-0005-0000-0000-000032000000}"/>
    <cellStyle name="Comma 3 5" xfId="51" xr:uid="{00000000-0005-0000-0000-000033000000}"/>
    <cellStyle name="Comma 3 6" xfId="52" xr:uid="{00000000-0005-0000-0000-000034000000}"/>
    <cellStyle name="Comma 3 7" xfId="159" xr:uid="{00000000-0005-0000-0000-000035000000}"/>
    <cellStyle name="Comma 4" xfId="53" xr:uid="{00000000-0005-0000-0000-000036000000}"/>
    <cellStyle name="Comma 4 2" xfId="54" xr:uid="{00000000-0005-0000-0000-000037000000}"/>
    <cellStyle name="Comma 4 2 2" xfId="55" xr:uid="{00000000-0005-0000-0000-000038000000}"/>
    <cellStyle name="Comma 4 3" xfId="56" xr:uid="{00000000-0005-0000-0000-000039000000}"/>
    <cellStyle name="Comma 5" xfId="57" xr:uid="{00000000-0005-0000-0000-00003A000000}"/>
    <cellStyle name="Comma 5 2" xfId="58" xr:uid="{00000000-0005-0000-0000-00003B000000}"/>
    <cellStyle name="Comma 5 2 2" xfId="59" xr:uid="{00000000-0005-0000-0000-00003C000000}"/>
    <cellStyle name="Comma 5 2 3" xfId="60" xr:uid="{00000000-0005-0000-0000-00003D000000}"/>
    <cellStyle name="Comma 5 3" xfId="61" xr:uid="{00000000-0005-0000-0000-00003E000000}"/>
    <cellStyle name="Comma 5 4" xfId="62" xr:uid="{00000000-0005-0000-0000-00003F000000}"/>
    <cellStyle name="Comma 6" xfId="63" xr:uid="{00000000-0005-0000-0000-000040000000}"/>
    <cellStyle name="Comma 6 2" xfId="64" xr:uid="{00000000-0005-0000-0000-000041000000}"/>
    <cellStyle name="Comma 6 3" xfId="65" xr:uid="{00000000-0005-0000-0000-000042000000}"/>
    <cellStyle name="Comma 7" xfId="66" xr:uid="{00000000-0005-0000-0000-000043000000}"/>
    <cellStyle name="Comma 8" xfId="67" xr:uid="{00000000-0005-0000-0000-000044000000}"/>
    <cellStyle name="Comma 9" xfId="68" xr:uid="{00000000-0005-0000-0000-000045000000}"/>
    <cellStyle name="Comma 9 2" xfId="69" xr:uid="{00000000-0005-0000-0000-000046000000}"/>
    <cellStyle name="Currency 2" xfId="70" xr:uid="{00000000-0005-0000-0000-000047000000}"/>
    <cellStyle name="Currency 2 2" xfId="71" xr:uid="{00000000-0005-0000-0000-000048000000}"/>
    <cellStyle name="Currency 3" xfId="72" xr:uid="{00000000-0005-0000-0000-000049000000}"/>
    <cellStyle name="Currency 3 2" xfId="73" xr:uid="{00000000-0005-0000-0000-00004A000000}"/>
    <cellStyle name="Currency 4 2" xfId="74" xr:uid="{00000000-0005-0000-0000-00004B000000}"/>
    <cellStyle name="Currency 5 2" xfId="75" xr:uid="{00000000-0005-0000-0000-00004C000000}"/>
    <cellStyle name="Currency 8" xfId="76" xr:uid="{00000000-0005-0000-0000-00004D000000}"/>
    <cellStyle name="Currency 9" xfId="77" xr:uid="{00000000-0005-0000-0000-00004E000000}"/>
    <cellStyle name="Dobro" xfId="78" xr:uid="{00000000-0005-0000-0000-00004F000000}"/>
    <cellStyle name="Explanatory Text 2" xfId="79" xr:uid="{00000000-0005-0000-0000-000050000000}"/>
    <cellStyle name="Good 2" xfId="80" xr:uid="{00000000-0005-0000-0000-000051000000}"/>
    <cellStyle name="Heading 1 2" xfId="81" xr:uid="{00000000-0005-0000-0000-000052000000}"/>
    <cellStyle name="Heading 2 2" xfId="82" xr:uid="{00000000-0005-0000-0000-000053000000}"/>
    <cellStyle name="Heading 3 2" xfId="83" xr:uid="{00000000-0005-0000-0000-000054000000}"/>
    <cellStyle name="Heading 4 2" xfId="84" xr:uid="{00000000-0005-0000-0000-000055000000}"/>
    <cellStyle name="Heading1 1" xfId="85" xr:uid="{00000000-0005-0000-0000-000056000000}"/>
    <cellStyle name="Hyperlink 2" xfId="86" xr:uid="{00000000-0005-0000-0000-000057000000}"/>
    <cellStyle name="Hyperlink 2 2" xfId="87" xr:uid="{00000000-0005-0000-0000-000058000000}"/>
    <cellStyle name="Hyperlink 2 3" xfId="88" xr:uid="{00000000-0005-0000-0000-000059000000}"/>
    <cellStyle name="Hyperlink 3" xfId="89" xr:uid="{00000000-0005-0000-0000-00005A000000}"/>
    <cellStyle name="Input 2" xfId="90" xr:uid="{00000000-0005-0000-0000-00005B000000}"/>
    <cellStyle name="Izlaz" xfId="91" xr:uid="{00000000-0005-0000-0000-00005C000000}"/>
    <cellStyle name="kolicina" xfId="160" xr:uid="{00000000-0005-0000-0000-00005D000000}"/>
    <cellStyle name="kolona A" xfId="92" xr:uid="{00000000-0005-0000-0000-00005E000000}"/>
    <cellStyle name="kolona B" xfId="93" xr:uid="{00000000-0005-0000-0000-00005F000000}"/>
    <cellStyle name="kolona C" xfId="94" xr:uid="{00000000-0005-0000-0000-000060000000}"/>
    <cellStyle name="kolona E" xfId="95" xr:uid="{00000000-0005-0000-0000-000061000000}"/>
    <cellStyle name="kolona F" xfId="96" xr:uid="{00000000-0005-0000-0000-000062000000}"/>
    <cellStyle name="kolona G" xfId="97" xr:uid="{00000000-0005-0000-0000-000063000000}"/>
    <cellStyle name="kolona H" xfId="98" xr:uid="{00000000-0005-0000-0000-000064000000}"/>
    <cellStyle name="komadi" xfId="99" xr:uid="{00000000-0005-0000-0000-000065000000}"/>
    <cellStyle name="Linked Cell 2" xfId="100" xr:uid="{00000000-0005-0000-0000-000066000000}"/>
    <cellStyle name="nabrajanje" xfId="101" xr:uid="{00000000-0005-0000-0000-000067000000}"/>
    <cellStyle name="napomene" xfId="102" xr:uid="{00000000-0005-0000-0000-000068000000}"/>
    <cellStyle name="Naslov" xfId="103" xr:uid="{00000000-0005-0000-0000-000069000000}"/>
    <cellStyle name="Neutral 2" xfId="104" xr:uid="{00000000-0005-0000-0000-00006A000000}"/>
    <cellStyle name="Normal 10" xfId="105" xr:uid="{00000000-0005-0000-0000-00006B000000}"/>
    <cellStyle name="Normal 10 2" xfId="197" xr:uid="{00000000-0005-0000-0000-00006C000000}"/>
    <cellStyle name="Normal 10 3" xfId="186" xr:uid="{00000000-0005-0000-0000-00006D000000}"/>
    <cellStyle name="Normal 11" xfId="106" xr:uid="{00000000-0005-0000-0000-00006E000000}"/>
    <cellStyle name="Normal 11 2" xfId="188" xr:uid="{00000000-0005-0000-0000-00006F000000}"/>
    <cellStyle name="Normal 12" xfId="107" xr:uid="{00000000-0005-0000-0000-000070000000}"/>
    <cellStyle name="Normal 13" xfId="185" xr:uid="{00000000-0005-0000-0000-000071000000}"/>
    <cellStyle name="Normal 14" xfId="108" xr:uid="{00000000-0005-0000-0000-000072000000}"/>
    <cellStyle name="Normal 14 2" xfId="184" xr:uid="{00000000-0005-0000-0000-000073000000}"/>
    <cellStyle name="Normal 2" xfId="109" xr:uid="{00000000-0005-0000-0000-000074000000}"/>
    <cellStyle name="Normal 2 10" xfId="165" xr:uid="{00000000-0005-0000-0000-000075000000}"/>
    <cellStyle name="Normal 2 2" xfId="110" xr:uid="{00000000-0005-0000-0000-000076000000}"/>
    <cellStyle name="Normal 2 2 2" xfId="111" xr:uid="{00000000-0005-0000-0000-000077000000}"/>
    <cellStyle name="Normal 2 2 2 2" xfId="189" xr:uid="{00000000-0005-0000-0000-000078000000}"/>
    <cellStyle name="Normal 2 2 3" xfId="112" xr:uid="{00000000-0005-0000-0000-000079000000}"/>
    <cellStyle name="Normal 2 20" xfId="113" xr:uid="{00000000-0005-0000-0000-00007A000000}"/>
    <cellStyle name="Normal 2 3" xfId="114" xr:uid="{00000000-0005-0000-0000-00007B000000}"/>
    <cellStyle name="Normal 2 3 2" xfId="115" xr:uid="{00000000-0005-0000-0000-00007C000000}"/>
    <cellStyle name="Normal 2 4" xfId="116" xr:uid="{00000000-0005-0000-0000-00007D000000}"/>
    <cellStyle name="Normal 2 5" xfId="192" xr:uid="{00000000-0005-0000-0000-00007E000000}"/>
    <cellStyle name="Normal 25" xfId="196" xr:uid="{00000000-0005-0000-0000-00007F000000}"/>
    <cellStyle name="Normal 3" xfId="117" xr:uid="{00000000-0005-0000-0000-000080000000}"/>
    <cellStyle name="Normal 3 2" xfId="118" xr:uid="{00000000-0005-0000-0000-000081000000}"/>
    <cellStyle name="Normal 3 2 2" xfId="119" xr:uid="{00000000-0005-0000-0000-000082000000}"/>
    <cellStyle name="Normal 3 3" xfId="120" xr:uid="{00000000-0005-0000-0000-000083000000}"/>
    <cellStyle name="Normal 3 3 2" xfId="121" xr:uid="{00000000-0005-0000-0000-000084000000}"/>
    <cellStyle name="Normal 3 4" xfId="122" xr:uid="{00000000-0005-0000-0000-000085000000}"/>
    <cellStyle name="Normal 3 4 2" xfId="123" xr:uid="{00000000-0005-0000-0000-000086000000}"/>
    <cellStyle name="Normal 3 5" xfId="190" xr:uid="{00000000-0005-0000-0000-000087000000}"/>
    <cellStyle name="Normal 30" xfId="191" xr:uid="{00000000-0005-0000-0000-000088000000}"/>
    <cellStyle name="Normal 31" xfId="183" xr:uid="{00000000-0005-0000-0000-000089000000}"/>
    <cellStyle name="Normal 34" xfId="182" xr:uid="{00000000-0005-0000-0000-00008A000000}"/>
    <cellStyle name="Normal 36" xfId="181" xr:uid="{00000000-0005-0000-0000-00008B000000}"/>
    <cellStyle name="Normal 38" xfId="180" xr:uid="{00000000-0005-0000-0000-00008C000000}"/>
    <cellStyle name="Normal 4" xfId="124" xr:uid="{00000000-0005-0000-0000-00008D000000}"/>
    <cellStyle name="Normal 4 2" xfId="125" xr:uid="{00000000-0005-0000-0000-00008E000000}"/>
    <cellStyle name="Normal 4 2 2" xfId="178" xr:uid="{00000000-0005-0000-0000-00008F000000}"/>
    <cellStyle name="Normal 4 3" xfId="126" xr:uid="{00000000-0005-0000-0000-000090000000}"/>
    <cellStyle name="Normal 4 4" xfId="179" xr:uid="{00000000-0005-0000-0000-000091000000}"/>
    <cellStyle name="Normal 45" xfId="177" xr:uid="{00000000-0005-0000-0000-000092000000}"/>
    <cellStyle name="Normal 5" xfId="127" xr:uid="{00000000-0005-0000-0000-000093000000}"/>
    <cellStyle name="Normal 5 2" xfId="128" xr:uid="{00000000-0005-0000-0000-000094000000}"/>
    <cellStyle name="Normal 5 3" xfId="129" xr:uid="{00000000-0005-0000-0000-000095000000}"/>
    <cellStyle name="Normal 5 4" xfId="130" xr:uid="{00000000-0005-0000-0000-000096000000}"/>
    <cellStyle name="Normal 5 5" xfId="176" xr:uid="{00000000-0005-0000-0000-000097000000}"/>
    <cellStyle name="Normal 58 2" xfId="175" xr:uid="{00000000-0005-0000-0000-000098000000}"/>
    <cellStyle name="Normal 6" xfId="131" xr:uid="{00000000-0005-0000-0000-000099000000}"/>
    <cellStyle name="Normal 6 2" xfId="132" xr:uid="{00000000-0005-0000-0000-00009A000000}"/>
    <cellStyle name="Normal 6 2 2" xfId="173" xr:uid="{00000000-0005-0000-0000-00009B000000}"/>
    <cellStyle name="Normal 6 3" xfId="133" xr:uid="{00000000-0005-0000-0000-00009C000000}"/>
    <cellStyle name="Normal 6 4" xfId="134" xr:uid="{00000000-0005-0000-0000-00009D000000}"/>
    <cellStyle name="Normal 6 5" xfId="174" xr:uid="{00000000-0005-0000-0000-00009E000000}"/>
    <cellStyle name="Normal 7" xfId="135" xr:uid="{00000000-0005-0000-0000-00009F000000}"/>
    <cellStyle name="Normal 7 2" xfId="172" xr:uid="{00000000-0005-0000-0000-0000A0000000}"/>
    <cellStyle name="Normal 7 2 2" xfId="136" xr:uid="{00000000-0005-0000-0000-0000A1000000}"/>
    <cellStyle name="Normal 8" xfId="137" xr:uid="{00000000-0005-0000-0000-0000A2000000}"/>
    <cellStyle name="Normal 8 2" xfId="171" xr:uid="{00000000-0005-0000-0000-0000A3000000}"/>
    <cellStyle name="Normal 9" xfId="138" xr:uid="{00000000-0005-0000-0000-0000A4000000}"/>
    <cellStyle name="Normal 9 2" xfId="170" xr:uid="{00000000-0005-0000-0000-0000A5000000}"/>
    <cellStyle name="Normal_TROŠKOVNIK_vig_caporice" xfId="199" xr:uid="{00000000-0005-0000-0000-0000A6000000}"/>
    <cellStyle name="Normal3" xfId="139" xr:uid="{00000000-0005-0000-0000-0000A7000000}"/>
    <cellStyle name="Normalno" xfId="0" builtinId="0"/>
    <cellStyle name="Normalno 2" xfId="140" xr:uid="{00000000-0005-0000-0000-0000A9000000}"/>
    <cellStyle name="Normalno 2 2" xfId="141" xr:uid="{00000000-0005-0000-0000-0000AA000000}"/>
    <cellStyle name="Normalno 3" xfId="142" xr:uid="{00000000-0005-0000-0000-0000AB000000}"/>
    <cellStyle name="Normalno 3 2" xfId="161" xr:uid="{00000000-0005-0000-0000-0000AC000000}"/>
    <cellStyle name="Normalno 4" xfId="143" xr:uid="{00000000-0005-0000-0000-0000AD000000}"/>
    <cellStyle name="Normalno 4 2" xfId="163" xr:uid="{00000000-0005-0000-0000-0000AE000000}"/>
    <cellStyle name="Normalno 4 3" xfId="169" xr:uid="{00000000-0005-0000-0000-0000AF000000}"/>
    <cellStyle name="Normalno 5" xfId="162" xr:uid="{00000000-0005-0000-0000-0000B0000000}"/>
    <cellStyle name="Normalno 6 2" xfId="201" xr:uid="{00000000-0005-0000-0000-0000B1000000}"/>
    <cellStyle name="Normalno 7" xfId="144" xr:uid="{00000000-0005-0000-0000-0000B2000000}"/>
    <cellStyle name="Normalno 8" xfId="200" xr:uid="{00000000-0005-0000-0000-0000B3000000}"/>
    <cellStyle name="Note 2" xfId="145" xr:uid="{00000000-0005-0000-0000-0000B4000000}"/>
    <cellStyle name="Obično 2" xfId="193" xr:uid="{00000000-0005-0000-0000-0000B5000000}"/>
    <cellStyle name="Output 2" xfId="146" xr:uid="{00000000-0005-0000-0000-0000B6000000}"/>
    <cellStyle name="redni brojevi" xfId="147" xr:uid="{00000000-0005-0000-0000-0000B7000000}"/>
    <cellStyle name="Standard 2" xfId="166" xr:uid="{00000000-0005-0000-0000-0000B8000000}"/>
    <cellStyle name="Standard_Tabelle1" xfId="148" xr:uid="{00000000-0005-0000-0000-0000B9000000}"/>
    <cellStyle name="Stil 1" xfId="149" xr:uid="{00000000-0005-0000-0000-0000BA000000}"/>
    <cellStyle name="Style 1" xfId="150" xr:uid="{00000000-0005-0000-0000-0000BB000000}"/>
    <cellStyle name="Style 1 2" xfId="164" xr:uid="{00000000-0005-0000-0000-0000BC000000}"/>
    <cellStyle name="TableStyleLight1" xfId="151" xr:uid="{00000000-0005-0000-0000-0000BD000000}"/>
    <cellStyle name="Tekst objašnjenja 2" xfId="168" xr:uid="{00000000-0005-0000-0000-0000BE000000}"/>
    <cellStyle name="Tekst upozorenja" xfId="152" xr:uid="{00000000-0005-0000-0000-0000BF000000}"/>
    <cellStyle name="Title 2" xfId="153" xr:uid="{00000000-0005-0000-0000-0000C0000000}"/>
    <cellStyle name="Total 2" xfId="154" xr:uid="{00000000-0005-0000-0000-0000C1000000}"/>
    <cellStyle name="ukupno" xfId="155" xr:uid="{00000000-0005-0000-0000-0000C2000000}"/>
    <cellStyle name="ukupno iznos" xfId="167" xr:uid="{00000000-0005-0000-0000-0000C3000000}"/>
    <cellStyle name="Valuta" xfId="158" builtinId="4"/>
    <cellStyle name="Valuta 2" xfId="156" xr:uid="{00000000-0005-0000-0000-0000C5000000}"/>
    <cellStyle name="Valuta 3" xfId="194" xr:uid="{00000000-0005-0000-0000-0000C6000000}"/>
    <cellStyle name="Valuta 4" xfId="198" xr:uid="{00000000-0005-0000-0000-0000C7000000}"/>
    <cellStyle name="Warning Text 2" xfId="157" xr:uid="{00000000-0005-0000-0000-0000C8000000}"/>
    <cellStyle name="Zarez 2" xfId="195" xr:uid="{00000000-0005-0000-0000-0000C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 val="1_  ZEMLJANI"/>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C8C7B-8D98-4AF4-B9DA-C56C08251007}">
  <dimension ref="A1:G35"/>
  <sheetViews>
    <sheetView tabSelected="1" view="pageBreakPreview" zoomScaleNormal="130" zoomScaleSheetLayoutView="100" workbookViewId="0">
      <selection activeCell="A12" sqref="A12:B12"/>
    </sheetView>
  </sheetViews>
  <sheetFormatPr defaultColWidth="28" defaultRowHeight="12.75"/>
  <cols>
    <col min="1" max="1" width="28" style="19"/>
    <col min="2" max="2" width="52.85546875" style="20" customWidth="1"/>
    <col min="3" max="3" width="5.5703125" style="18" customWidth="1"/>
    <col min="4" max="4" width="7.28515625" style="18" customWidth="1"/>
    <col min="5" max="7" width="9.140625" style="17" customWidth="1"/>
    <col min="8" max="8" width="37.7109375" style="17" customWidth="1"/>
    <col min="9" max="255" width="9.140625" style="17" customWidth="1"/>
    <col min="256" max="16384" width="28" style="17"/>
  </cols>
  <sheetData>
    <row r="1" spans="1:7" ht="18" customHeight="1">
      <c r="A1" s="109"/>
      <c r="B1" s="110"/>
      <c r="C1"/>
      <c r="D1"/>
      <c r="E1"/>
      <c r="F1"/>
      <c r="G1"/>
    </row>
    <row r="2" spans="1:7" ht="18" customHeight="1">
      <c r="A2" s="109"/>
      <c r="B2" s="110"/>
      <c r="C2"/>
      <c r="D2"/>
      <c r="E2"/>
      <c r="F2"/>
      <c r="G2"/>
    </row>
    <row r="3" spans="1:7" ht="62.25" customHeight="1">
      <c r="A3" s="111" t="s">
        <v>122</v>
      </c>
      <c r="B3" s="112" t="s">
        <v>221</v>
      </c>
      <c r="C3"/>
      <c r="D3"/>
      <c r="E3"/>
      <c r="F3"/>
      <c r="G3"/>
    </row>
    <row r="4" spans="1:7" ht="18" customHeight="1">
      <c r="A4" s="111"/>
      <c r="B4" s="112"/>
      <c r="C4"/>
      <c r="D4"/>
      <c r="E4"/>
      <c r="F4"/>
      <c r="G4"/>
    </row>
    <row r="5" spans="1:7" ht="18" customHeight="1">
      <c r="A5" s="111"/>
      <c r="B5" s="113"/>
      <c r="C5"/>
      <c r="D5"/>
      <c r="E5"/>
      <c r="F5"/>
      <c r="G5"/>
    </row>
    <row r="6" spans="1:7" ht="15.75">
      <c r="A6" s="111" t="s">
        <v>123</v>
      </c>
      <c r="B6" s="112" t="s">
        <v>222</v>
      </c>
      <c r="C6"/>
      <c r="D6"/>
      <c r="E6"/>
      <c r="F6"/>
      <c r="G6"/>
    </row>
    <row r="7" spans="1:7" ht="18" customHeight="1">
      <c r="A7" s="111"/>
      <c r="B7" s="113"/>
      <c r="C7"/>
      <c r="D7"/>
      <c r="E7"/>
      <c r="F7"/>
      <c r="G7"/>
    </row>
    <row r="8" spans="1:7" ht="18" customHeight="1">
      <c r="A8" s="111"/>
      <c r="B8" s="113"/>
      <c r="C8"/>
      <c r="D8"/>
      <c r="E8"/>
      <c r="F8"/>
      <c r="G8"/>
    </row>
    <row r="9" spans="1:7" ht="60" customHeight="1">
      <c r="A9" s="111" t="s">
        <v>124</v>
      </c>
      <c r="B9" s="112" t="s">
        <v>270</v>
      </c>
      <c r="C9"/>
      <c r="D9"/>
      <c r="E9"/>
      <c r="F9"/>
      <c r="G9"/>
    </row>
    <row r="10" spans="1:7" ht="18" customHeight="1">
      <c r="A10" s="111"/>
      <c r="B10" s="113"/>
      <c r="C10"/>
      <c r="D10"/>
      <c r="E10"/>
      <c r="F10"/>
      <c r="G10"/>
    </row>
    <row r="11" spans="1:7" ht="18" customHeight="1">
      <c r="A11" s="111"/>
      <c r="B11" s="113"/>
      <c r="C11"/>
      <c r="D11"/>
      <c r="E11"/>
      <c r="F11"/>
      <c r="G11"/>
    </row>
    <row r="12" spans="1:7" ht="42" customHeight="1">
      <c r="A12" s="200" t="s">
        <v>346</v>
      </c>
      <c r="B12" s="200"/>
      <c r="C12"/>
      <c r="D12"/>
      <c r="E12"/>
      <c r="F12"/>
      <c r="G12"/>
    </row>
    <row r="13" spans="1:7" ht="18" customHeight="1">
      <c r="A13" s="111"/>
      <c r="B13" s="113"/>
      <c r="C13"/>
      <c r="D13"/>
      <c r="E13"/>
      <c r="F13"/>
      <c r="G13"/>
    </row>
    <row r="14" spans="1:7" ht="32.25" customHeight="1">
      <c r="A14" s="111" t="s">
        <v>292</v>
      </c>
      <c r="B14" s="114" t="s">
        <v>293</v>
      </c>
      <c r="C14"/>
      <c r="D14"/>
      <c r="E14"/>
      <c r="F14"/>
      <c r="G14"/>
    </row>
    <row r="15" spans="1:7" ht="18" customHeight="1">
      <c r="A15" s="111"/>
      <c r="B15" s="113"/>
      <c r="C15"/>
      <c r="D15"/>
      <c r="E15"/>
      <c r="F15"/>
      <c r="G15"/>
    </row>
    <row r="16" spans="1:7" ht="18" customHeight="1">
      <c r="A16" s="111"/>
      <c r="B16" s="113"/>
      <c r="C16"/>
      <c r="D16"/>
      <c r="E16"/>
      <c r="F16"/>
      <c r="G16"/>
    </row>
    <row r="17" spans="1:7" ht="18" customHeight="1">
      <c r="A17" s="111" t="s">
        <v>294</v>
      </c>
      <c r="B17" s="112" t="s">
        <v>295</v>
      </c>
      <c r="C17"/>
      <c r="D17"/>
      <c r="E17"/>
      <c r="F17"/>
      <c r="G17"/>
    </row>
    <row r="18" spans="1:7" ht="18" customHeight="1">
      <c r="A18" s="111"/>
      <c r="B18" s="113"/>
      <c r="C18"/>
      <c r="D18"/>
      <c r="E18"/>
      <c r="F18"/>
      <c r="G18"/>
    </row>
    <row r="19" spans="1:7" ht="51.75" customHeight="1">
      <c r="A19" s="111" t="s">
        <v>125</v>
      </c>
      <c r="B19" s="112" t="s">
        <v>271</v>
      </c>
      <c r="C19"/>
      <c r="D19"/>
      <c r="E19"/>
      <c r="F19"/>
      <c r="G19"/>
    </row>
    <row r="20" spans="1:7" ht="18" customHeight="1">
      <c r="A20" s="111"/>
      <c r="B20" s="113"/>
      <c r="C20"/>
      <c r="D20"/>
      <c r="E20"/>
      <c r="F20"/>
      <c r="G20"/>
    </row>
    <row r="21" spans="1:7" ht="18" customHeight="1">
      <c r="A21" s="111" t="s">
        <v>126</v>
      </c>
      <c r="B21" s="112" t="s">
        <v>127</v>
      </c>
      <c r="C21"/>
      <c r="D21"/>
      <c r="E21"/>
      <c r="F21"/>
      <c r="G21"/>
    </row>
    <row r="22" spans="1:7" ht="69.95" customHeight="1">
      <c r="A22" s="111"/>
      <c r="B22" s="113"/>
    </row>
    <row r="23" spans="1:7" ht="18" customHeight="1">
      <c r="A23" s="111" t="s">
        <v>128</v>
      </c>
      <c r="B23" s="112" t="s">
        <v>127</v>
      </c>
    </row>
    <row r="24" spans="1:7" ht="69.95" customHeight="1">
      <c r="A24" s="111"/>
      <c r="B24" s="113"/>
    </row>
    <row r="25" spans="1:7" ht="18" customHeight="1">
      <c r="A25" s="111" t="s">
        <v>129</v>
      </c>
      <c r="B25" s="112" t="s">
        <v>335</v>
      </c>
    </row>
    <row r="26" spans="1:7" ht="18" customHeight="1">
      <c r="A26" s="27"/>
      <c r="B26" s="28"/>
    </row>
    <row r="27" spans="1:7" ht="18" customHeight="1">
      <c r="A27" s="27"/>
      <c r="B27" s="28"/>
    </row>
    <row r="28" spans="1:7" ht="18" customHeight="1">
      <c r="A28" s="27"/>
      <c r="B28" s="28"/>
    </row>
    <row r="29" spans="1:7" ht="18" customHeight="1">
      <c r="A29" s="27"/>
      <c r="B29" s="28"/>
    </row>
    <row r="30" spans="1:7" ht="18" customHeight="1"/>
    <row r="31" spans="1:7" ht="18" customHeight="1"/>
    <row r="32" spans="1:7" ht="18" customHeight="1"/>
    <row r="33" ht="18" customHeight="1"/>
    <row r="34" ht="18" customHeight="1"/>
    <row r="35" ht="18" customHeight="1"/>
  </sheetData>
  <sheetProtection selectLockedCells="1" selectUnlockedCells="1"/>
  <mergeCells count="1">
    <mergeCell ref="A12:B12"/>
  </mergeCells>
  <pageMargins left="0.78749999999999998" right="0.78749999999999998" top="0.78749999999999998" bottom="0.78749999999999998" header="0.51180555555555551" footer="0.51180555555555551"/>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95"/>
  <sheetViews>
    <sheetView view="pageBreakPreview" zoomScale="85" zoomScaleNormal="120" zoomScaleSheetLayoutView="85" zoomScalePageLayoutView="85" workbookViewId="0">
      <selection activeCell="B99" sqref="B99:H99"/>
    </sheetView>
  </sheetViews>
  <sheetFormatPr defaultRowHeight="12.75"/>
  <sheetData>
    <row r="1" spans="1:8" ht="34.5" customHeight="1">
      <c r="A1" s="212" t="s">
        <v>347</v>
      </c>
      <c r="B1" s="212"/>
      <c r="C1" s="212"/>
      <c r="D1" s="212"/>
      <c r="E1" s="212"/>
      <c r="F1" s="212"/>
      <c r="G1" s="212"/>
      <c r="H1" s="212"/>
    </row>
    <row r="2" spans="1:8" ht="13.5">
      <c r="A2" s="115"/>
      <c r="B2" s="115"/>
      <c r="C2" s="116"/>
      <c r="D2" s="116"/>
      <c r="E2" s="116"/>
      <c r="F2" s="116"/>
      <c r="G2" s="116"/>
      <c r="H2" s="116"/>
    </row>
    <row r="3" spans="1:8" ht="13.5">
      <c r="A3" s="115"/>
      <c r="B3" s="205" t="s">
        <v>14</v>
      </c>
      <c r="C3" s="205"/>
      <c r="D3" s="205"/>
      <c r="E3" s="205"/>
      <c r="F3" s="205"/>
      <c r="G3" s="205"/>
      <c r="H3" s="205"/>
    </row>
    <row r="4" spans="1:8" ht="13.5">
      <c r="A4" s="115"/>
      <c r="B4" s="205"/>
      <c r="C4" s="205"/>
      <c r="D4" s="205"/>
      <c r="E4" s="205"/>
      <c r="F4" s="205"/>
      <c r="G4" s="205"/>
      <c r="H4" s="205"/>
    </row>
    <row r="5" spans="1:8" ht="40.5" customHeight="1">
      <c r="A5" s="115"/>
      <c r="B5" s="205"/>
      <c r="C5" s="205"/>
      <c r="D5" s="205"/>
      <c r="E5" s="205"/>
      <c r="F5" s="205"/>
      <c r="G5" s="205"/>
      <c r="H5" s="205"/>
    </row>
    <row r="6" spans="1:8" ht="216.75" customHeight="1">
      <c r="A6" s="115"/>
      <c r="B6" s="206" t="s">
        <v>15</v>
      </c>
      <c r="C6" s="206"/>
      <c r="D6" s="206"/>
      <c r="E6" s="206"/>
      <c r="F6" s="206"/>
      <c r="G6" s="206"/>
      <c r="H6" s="206"/>
    </row>
    <row r="7" spans="1:8" ht="13.5">
      <c r="A7" s="115"/>
      <c r="B7" s="205" t="s">
        <v>349</v>
      </c>
      <c r="C7" s="205"/>
      <c r="D7" s="205"/>
      <c r="E7" s="205"/>
      <c r="F7" s="205"/>
      <c r="G7" s="205"/>
      <c r="H7" s="205"/>
    </row>
    <row r="8" spans="1:8" ht="13.5">
      <c r="A8" s="115"/>
      <c r="B8" s="205"/>
      <c r="C8" s="205"/>
      <c r="D8" s="205"/>
      <c r="E8" s="205"/>
      <c r="F8" s="205"/>
      <c r="G8" s="205"/>
      <c r="H8" s="205"/>
    </row>
    <row r="9" spans="1:8" ht="13.5">
      <c r="A9" s="115"/>
      <c r="B9" s="205"/>
      <c r="C9" s="205"/>
      <c r="D9" s="205"/>
      <c r="E9" s="205"/>
      <c r="F9" s="205"/>
      <c r="G9" s="205"/>
      <c r="H9" s="205"/>
    </row>
    <row r="10" spans="1:8" ht="13.5">
      <c r="A10" s="115"/>
      <c r="B10" s="205"/>
      <c r="C10" s="205"/>
      <c r="D10" s="205"/>
      <c r="E10" s="205"/>
      <c r="F10" s="205"/>
      <c r="G10" s="205"/>
      <c r="H10" s="205"/>
    </row>
    <row r="11" spans="1:8" ht="13.5">
      <c r="A11" s="115"/>
      <c r="B11" s="205"/>
      <c r="C11" s="205"/>
      <c r="D11" s="205"/>
      <c r="E11" s="205"/>
      <c r="F11" s="205"/>
      <c r="G11" s="205"/>
      <c r="H11" s="205"/>
    </row>
    <row r="12" spans="1:8" ht="13.5">
      <c r="A12" s="115"/>
      <c r="B12" s="205"/>
      <c r="C12" s="205"/>
      <c r="D12" s="205"/>
      <c r="E12" s="205"/>
      <c r="F12" s="205"/>
      <c r="G12" s="205"/>
      <c r="H12" s="205"/>
    </row>
    <row r="13" spans="1:8" ht="135.75" customHeight="1">
      <c r="A13" s="115"/>
      <c r="B13" s="205"/>
      <c r="C13" s="205"/>
      <c r="D13" s="205"/>
      <c r="E13" s="205"/>
      <c r="F13" s="205"/>
      <c r="G13" s="205"/>
      <c r="H13" s="205"/>
    </row>
    <row r="14" spans="1:8" ht="13.5">
      <c r="A14" s="115"/>
      <c r="B14" s="205" t="s">
        <v>16</v>
      </c>
      <c r="C14" s="205"/>
      <c r="D14" s="205"/>
      <c r="E14" s="205"/>
      <c r="F14" s="205"/>
      <c r="G14" s="205"/>
      <c r="H14" s="205"/>
    </row>
    <row r="15" spans="1:8" ht="40.5" customHeight="1">
      <c r="A15" s="115"/>
      <c r="B15" s="205"/>
      <c r="C15" s="205"/>
      <c r="D15" s="205"/>
      <c r="E15" s="205"/>
      <c r="F15" s="205"/>
      <c r="G15" s="205"/>
      <c r="H15" s="205"/>
    </row>
    <row r="16" spans="1:8" ht="16.5">
      <c r="A16" s="115"/>
      <c r="B16" s="205" t="s">
        <v>17</v>
      </c>
      <c r="C16" s="205"/>
      <c r="D16" s="205"/>
      <c r="E16" s="205"/>
      <c r="F16" s="205"/>
      <c r="G16" s="205"/>
      <c r="H16" s="205"/>
    </row>
    <row r="17" spans="1:8" ht="13.5">
      <c r="A17" s="115"/>
      <c r="B17" s="205" t="s">
        <v>18</v>
      </c>
      <c r="C17" s="205"/>
      <c r="D17" s="205"/>
      <c r="E17" s="205"/>
      <c r="F17" s="205"/>
      <c r="G17" s="205"/>
      <c r="H17" s="205"/>
    </row>
    <row r="18" spans="1:8" ht="41.25" customHeight="1">
      <c r="A18" s="115"/>
      <c r="B18" s="205"/>
      <c r="C18" s="205"/>
      <c r="D18" s="205"/>
      <c r="E18" s="205"/>
      <c r="F18" s="205"/>
      <c r="G18" s="205"/>
      <c r="H18" s="205"/>
    </row>
    <row r="19" spans="1:8" ht="37.5" customHeight="1">
      <c r="A19" s="115"/>
      <c r="B19" s="213" t="s">
        <v>19</v>
      </c>
      <c r="C19" s="213"/>
      <c r="D19" s="213"/>
      <c r="E19" s="213"/>
      <c r="F19" s="213"/>
      <c r="G19" s="213"/>
      <c r="H19" s="213"/>
    </row>
    <row r="20" spans="1:8" ht="13.5">
      <c r="A20" s="115"/>
      <c r="B20" s="205" t="s">
        <v>20</v>
      </c>
      <c r="C20" s="205"/>
      <c r="D20" s="205"/>
      <c r="E20" s="205"/>
      <c r="F20" s="205"/>
      <c r="G20" s="205"/>
      <c r="H20" s="205"/>
    </row>
    <row r="21" spans="1:8" ht="32.25" customHeight="1">
      <c r="A21" s="115"/>
      <c r="B21" s="205"/>
      <c r="C21" s="205"/>
      <c r="D21" s="205"/>
      <c r="E21" s="205"/>
      <c r="F21" s="205"/>
      <c r="G21" s="205"/>
      <c r="H21" s="205"/>
    </row>
    <row r="22" spans="1:8" ht="16.5">
      <c r="A22" s="115"/>
      <c r="B22" s="205"/>
      <c r="C22" s="205"/>
      <c r="D22" s="205"/>
      <c r="E22" s="205"/>
      <c r="F22" s="205"/>
      <c r="G22" s="205"/>
      <c r="H22" s="205"/>
    </row>
    <row r="23" spans="1:8" ht="16.5">
      <c r="A23" s="119"/>
      <c r="B23" s="201" t="s">
        <v>21</v>
      </c>
      <c r="C23" s="201"/>
      <c r="D23" s="120"/>
      <c r="E23" s="120"/>
      <c r="F23" s="120"/>
      <c r="G23" s="120"/>
      <c r="H23" s="121"/>
    </row>
    <row r="24" spans="1:8" ht="13.5">
      <c r="A24" s="115"/>
      <c r="B24" s="205" t="s">
        <v>333</v>
      </c>
      <c r="C24" s="205"/>
      <c r="D24" s="205"/>
      <c r="E24" s="205"/>
      <c r="F24" s="205"/>
      <c r="G24" s="205"/>
      <c r="H24" s="205"/>
    </row>
    <row r="25" spans="1:8" ht="13.5">
      <c r="A25" s="115"/>
      <c r="B25" s="205"/>
      <c r="C25" s="205"/>
      <c r="D25" s="205"/>
      <c r="E25" s="205"/>
      <c r="F25" s="205"/>
      <c r="G25" s="205"/>
      <c r="H25" s="205"/>
    </row>
    <row r="26" spans="1:8" ht="13.5">
      <c r="A26" s="115"/>
      <c r="B26" s="205"/>
      <c r="C26" s="205"/>
      <c r="D26" s="205"/>
      <c r="E26" s="205"/>
      <c r="F26" s="205"/>
      <c r="G26" s="205"/>
      <c r="H26" s="205"/>
    </row>
    <row r="27" spans="1:8" ht="13.5">
      <c r="A27" s="115"/>
      <c r="B27" s="205"/>
      <c r="C27" s="205"/>
      <c r="D27" s="205"/>
      <c r="E27" s="205"/>
      <c r="F27" s="205"/>
      <c r="G27" s="205"/>
      <c r="H27" s="205"/>
    </row>
    <row r="28" spans="1:8" ht="13.5">
      <c r="A28" s="115"/>
      <c r="B28" s="205"/>
      <c r="C28" s="205"/>
      <c r="D28" s="205"/>
      <c r="E28" s="205"/>
      <c r="F28" s="205"/>
      <c r="G28" s="205"/>
      <c r="H28" s="205"/>
    </row>
    <row r="29" spans="1:8" ht="108" customHeight="1">
      <c r="A29" s="115"/>
      <c r="B29" s="205"/>
      <c r="C29" s="205"/>
      <c r="D29" s="205"/>
      <c r="E29" s="205"/>
      <c r="F29" s="205"/>
      <c r="G29" s="205"/>
      <c r="H29" s="205"/>
    </row>
    <row r="30" spans="1:8" ht="16.5">
      <c r="A30" s="119"/>
      <c r="B30" s="120" t="s">
        <v>22</v>
      </c>
      <c r="C30" s="120"/>
      <c r="D30" s="120"/>
      <c r="E30" s="120"/>
      <c r="F30" s="120"/>
      <c r="G30" s="120"/>
      <c r="H30" s="121"/>
    </row>
    <row r="31" spans="1:8" ht="13.5">
      <c r="A31" s="115"/>
      <c r="B31" s="205" t="s">
        <v>23</v>
      </c>
      <c r="C31" s="205"/>
      <c r="D31" s="205"/>
      <c r="E31" s="205"/>
      <c r="F31" s="205"/>
      <c r="G31" s="205"/>
      <c r="H31" s="205"/>
    </row>
    <row r="32" spans="1:8" ht="13.5">
      <c r="A32" s="115"/>
      <c r="B32" s="205"/>
      <c r="C32" s="205"/>
      <c r="D32" s="205"/>
      <c r="E32" s="205"/>
      <c r="F32" s="205"/>
      <c r="G32" s="205"/>
      <c r="H32" s="205"/>
    </row>
    <row r="33" spans="1:8" ht="13.5">
      <c r="A33" s="115"/>
      <c r="B33" s="205"/>
      <c r="C33" s="205"/>
      <c r="D33" s="205"/>
      <c r="E33" s="205"/>
      <c r="F33" s="205"/>
      <c r="G33" s="205"/>
      <c r="H33" s="205"/>
    </row>
    <row r="34" spans="1:8" ht="68.25" customHeight="1">
      <c r="A34" s="115"/>
      <c r="B34" s="205"/>
      <c r="C34" s="205"/>
      <c r="D34" s="205"/>
      <c r="E34" s="205"/>
      <c r="F34" s="205"/>
      <c r="G34" s="205"/>
      <c r="H34" s="205"/>
    </row>
    <row r="35" spans="1:8" ht="16.5">
      <c r="A35" s="119"/>
      <c r="B35" s="120" t="s">
        <v>24</v>
      </c>
      <c r="C35" s="120"/>
      <c r="D35" s="120"/>
      <c r="E35" s="120"/>
      <c r="F35" s="120"/>
      <c r="G35" s="120"/>
      <c r="H35" s="121"/>
    </row>
    <row r="36" spans="1:8" ht="13.5">
      <c r="A36" s="115"/>
      <c r="B36" s="205" t="s">
        <v>25</v>
      </c>
      <c r="C36" s="205"/>
      <c r="D36" s="205"/>
      <c r="E36" s="205"/>
      <c r="F36" s="205"/>
      <c r="G36" s="205"/>
      <c r="H36" s="205"/>
    </row>
    <row r="37" spans="1:8" ht="13.5">
      <c r="A37" s="115"/>
      <c r="B37" s="205"/>
      <c r="C37" s="205"/>
      <c r="D37" s="205"/>
      <c r="E37" s="205"/>
      <c r="F37" s="205"/>
      <c r="G37" s="205"/>
      <c r="H37" s="205"/>
    </row>
    <row r="38" spans="1:8" ht="13.5">
      <c r="A38" s="115"/>
      <c r="B38" s="205"/>
      <c r="C38" s="205"/>
      <c r="D38" s="205"/>
      <c r="E38" s="205"/>
      <c r="F38" s="205"/>
      <c r="G38" s="205"/>
      <c r="H38" s="205"/>
    </row>
    <row r="39" spans="1:8" ht="81" customHeight="1">
      <c r="A39" s="115"/>
      <c r="B39" s="205"/>
      <c r="C39" s="205"/>
      <c r="D39" s="205"/>
      <c r="E39" s="205"/>
      <c r="F39" s="205"/>
      <c r="G39" s="205"/>
      <c r="H39" s="205"/>
    </row>
    <row r="40" spans="1:8" ht="16.5">
      <c r="A40" s="115"/>
      <c r="B40" s="117"/>
      <c r="C40" s="117"/>
      <c r="D40" s="117"/>
      <c r="E40" s="117"/>
      <c r="F40" s="117"/>
      <c r="G40" s="117"/>
      <c r="H40" s="117"/>
    </row>
    <row r="41" spans="1:8" ht="16.5">
      <c r="A41" s="119"/>
      <c r="B41" s="120" t="s">
        <v>26</v>
      </c>
      <c r="C41" s="120"/>
      <c r="D41" s="120"/>
      <c r="E41" s="120"/>
      <c r="F41" s="120"/>
      <c r="G41" s="120"/>
      <c r="H41" s="121"/>
    </row>
    <row r="42" spans="1:8" ht="13.5">
      <c r="A42" s="115"/>
      <c r="B42" s="205" t="s">
        <v>27</v>
      </c>
      <c r="C42" s="205"/>
      <c r="D42" s="205"/>
      <c r="E42" s="205"/>
      <c r="F42" s="205"/>
      <c r="G42" s="205"/>
      <c r="H42" s="205"/>
    </row>
    <row r="43" spans="1:8" ht="13.5">
      <c r="A43" s="115"/>
      <c r="B43" s="205"/>
      <c r="C43" s="205"/>
      <c r="D43" s="205"/>
      <c r="E43" s="205"/>
      <c r="F43" s="205"/>
      <c r="G43" s="205"/>
      <c r="H43" s="205"/>
    </row>
    <row r="44" spans="1:8" ht="13.5">
      <c r="A44" s="115"/>
      <c r="B44" s="205"/>
      <c r="C44" s="205"/>
      <c r="D44" s="205"/>
      <c r="E44" s="205"/>
      <c r="F44" s="205"/>
      <c r="G44" s="205"/>
      <c r="H44" s="205"/>
    </row>
    <row r="45" spans="1:8" ht="13.5">
      <c r="A45" s="115"/>
      <c r="B45" s="205"/>
      <c r="C45" s="205"/>
      <c r="D45" s="205"/>
      <c r="E45" s="205"/>
      <c r="F45" s="205"/>
      <c r="G45" s="205"/>
      <c r="H45" s="205"/>
    </row>
    <row r="46" spans="1:8" ht="13.5">
      <c r="A46" s="115"/>
      <c r="B46" s="205"/>
      <c r="C46" s="205"/>
      <c r="D46" s="205"/>
      <c r="E46" s="205"/>
      <c r="F46" s="205"/>
      <c r="G46" s="205"/>
      <c r="H46" s="205"/>
    </row>
    <row r="47" spans="1:8" ht="57" customHeight="1">
      <c r="A47" s="115"/>
      <c r="B47" s="205"/>
      <c r="C47" s="205"/>
      <c r="D47" s="205"/>
      <c r="E47" s="205"/>
      <c r="F47" s="205"/>
      <c r="G47" s="205"/>
      <c r="H47" s="205"/>
    </row>
    <row r="48" spans="1:8" ht="16.5">
      <c r="A48" s="115"/>
      <c r="B48" s="117"/>
      <c r="C48" s="117"/>
      <c r="D48" s="117"/>
      <c r="E48" s="117"/>
      <c r="F48" s="117"/>
      <c r="G48" s="117"/>
      <c r="H48" s="117"/>
    </row>
    <row r="49" spans="1:8" ht="16.5">
      <c r="A49" s="119"/>
      <c r="B49" s="120" t="s">
        <v>28</v>
      </c>
      <c r="C49" s="120"/>
      <c r="D49" s="120"/>
      <c r="E49" s="120"/>
      <c r="F49" s="120"/>
      <c r="G49" s="120"/>
      <c r="H49" s="121"/>
    </row>
    <row r="50" spans="1:8" ht="13.5">
      <c r="A50" s="115"/>
      <c r="B50" s="205" t="s">
        <v>29</v>
      </c>
      <c r="C50" s="205"/>
      <c r="D50" s="205"/>
      <c r="E50" s="205"/>
      <c r="F50" s="205"/>
      <c r="G50" s="205"/>
      <c r="H50" s="205"/>
    </row>
    <row r="51" spans="1:8" ht="13.5">
      <c r="A51" s="115"/>
      <c r="B51" s="205"/>
      <c r="C51" s="205"/>
      <c r="D51" s="205"/>
      <c r="E51" s="205"/>
      <c r="F51" s="205"/>
      <c r="G51" s="205"/>
      <c r="H51" s="205"/>
    </row>
    <row r="52" spans="1:8" ht="56.25" customHeight="1">
      <c r="A52" s="115"/>
      <c r="B52" s="205"/>
      <c r="C52" s="205"/>
      <c r="D52" s="205"/>
      <c r="E52" s="205"/>
      <c r="F52" s="205"/>
      <c r="G52" s="205"/>
      <c r="H52" s="205"/>
    </row>
    <row r="53" spans="1:8" ht="35.25" customHeight="1">
      <c r="A53" s="115"/>
      <c r="B53" s="206" t="s">
        <v>30</v>
      </c>
      <c r="C53" s="206"/>
      <c r="D53" s="206"/>
      <c r="E53" s="206"/>
      <c r="F53" s="206"/>
      <c r="G53" s="206"/>
      <c r="H53" s="206"/>
    </row>
    <row r="54" spans="1:8" ht="16.5">
      <c r="A54" s="115"/>
      <c r="B54" s="118"/>
      <c r="C54" s="118"/>
      <c r="D54" s="118"/>
      <c r="E54" s="118"/>
      <c r="F54" s="118"/>
      <c r="G54" s="118"/>
      <c r="H54" s="118"/>
    </row>
    <row r="55" spans="1:8" ht="16.5">
      <c r="A55" s="119"/>
      <c r="B55" s="214" t="s">
        <v>31</v>
      </c>
      <c r="C55" s="214"/>
      <c r="D55" s="214"/>
      <c r="E55" s="214"/>
      <c r="F55" s="214"/>
      <c r="G55" s="214"/>
      <c r="H55" s="214"/>
    </row>
    <row r="56" spans="1:8" ht="13.5">
      <c r="A56" s="115"/>
      <c r="B56" s="205" t="s">
        <v>32</v>
      </c>
      <c r="C56" s="205"/>
      <c r="D56" s="205"/>
      <c r="E56" s="205"/>
      <c r="F56" s="205"/>
      <c r="G56" s="205"/>
      <c r="H56" s="205"/>
    </row>
    <row r="57" spans="1:8" ht="13.5">
      <c r="A57" s="115"/>
      <c r="B57" s="205"/>
      <c r="C57" s="205"/>
      <c r="D57" s="205"/>
      <c r="E57" s="205"/>
      <c r="F57" s="205"/>
      <c r="G57" s="205"/>
      <c r="H57" s="205"/>
    </row>
    <row r="58" spans="1:8" ht="63" customHeight="1">
      <c r="A58" s="115"/>
      <c r="B58" s="205"/>
      <c r="C58" s="205"/>
      <c r="D58" s="205"/>
      <c r="E58" s="205"/>
      <c r="F58" s="205"/>
      <c r="G58" s="205"/>
      <c r="H58" s="205"/>
    </row>
    <row r="59" spans="1:8" ht="16.5">
      <c r="A59" s="115"/>
      <c r="B59" s="117"/>
      <c r="C59" s="117"/>
      <c r="D59" s="117"/>
      <c r="E59" s="117"/>
      <c r="F59" s="117"/>
      <c r="G59" s="117"/>
      <c r="H59" s="117"/>
    </row>
    <row r="60" spans="1:8" ht="32.25" customHeight="1">
      <c r="A60" s="115"/>
      <c r="B60" s="205" t="s">
        <v>33</v>
      </c>
      <c r="C60" s="205"/>
      <c r="D60" s="205"/>
      <c r="E60" s="205"/>
      <c r="F60" s="205"/>
      <c r="G60" s="205"/>
      <c r="H60" s="205"/>
    </row>
    <row r="61" spans="1:8" ht="21" customHeight="1">
      <c r="A61" s="115"/>
      <c r="B61" s="205" t="s">
        <v>34</v>
      </c>
      <c r="C61" s="205"/>
      <c r="D61" s="205"/>
      <c r="E61" s="205"/>
      <c r="F61" s="205"/>
      <c r="G61" s="205"/>
      <c r="H61" s="205"/>
    </row>
    <row r="62" spans="1:8" ht="16.5">
      <c r="A62" s="115"/>
      <c r="B62" s="205" t="s">
        <v>35</v>
      </c>
      <c r="C62" s="205"/>
      <c r="D62" s="205"/>
      <c r="E62" s="205"/>
      <c r="F62" s="205"/>
      <c r="G62" s="205"/>
      <c r="H62" s="205"/>
    </row>
    <row r="63" spans="1:8" ht="36" customHeight="1">
      <c r="A63" s="115"/>
      <c r="B63" s="205" t="s">
        <v>36</v>
      </c>
      <c r="C63" s="205"/>
      <c r="D63" s="205"/>
      <c r="E63" s="205"/>
      <c r="F63" s="205"/>
      <c r="G63" s="205"/>
      <c r="H63" s="205"/>
    </row>
    <row r="64" spans="1:8" ht="19.5" customHeight="1">
      <c r="A64" s="115"/>
      <c r="B64" s="205" t="s">
        <v>37</v>
      </c>
      <c r="C64" s="205"/>
      <c r="D64" s="205"/>
      <c r="E64" s="205"/>
      <c r="F64" s="205"/>
      <c r="G64" s="205"/>
      <c r="H64" s="205"/>
    </row>
    <row r="65" spans="1:8" ht="33" customHeight="1">
      <c r="A65" s="115"/>
      <c r="B65" s="205" t="s">
        <v>38</v>
      </c>
      <c r="C65" s="205"/>
      <c r="D65" s="205"/>
      <c r="E65" s="205"/>
      <c r="F65" s="205"/>
      <c r="G65" s="205"/>
      <c r="H65" s="205"/>
    </row>
    <row r="66" spans="1:8" ht="19.5" customHeight="1">
      <c r="A66" s="115"/>
      <c r="B66" s="205" t="s">
        <v>39</v>
      </c>
      <c r="C66" s="205"/>
      <c r="D66" s="205"/>
      <c r="E66" s="205"/>
      <c r="F66" s="205"/>
      <c r="G66" s="205"/>
      <c r="H66" s="205"/>
    </row>
    <row r="67" spans="1:8" ht="18" customHeight="1">
      <c r="A67" s="115"/>
      <c r="B67" s="205" t="s">
        <v>40</v>
      </c>
      <c r="C67" s="205"/>
      <c r="D67" s="205"/>
      <c r="E67" s="205"/>
      <c r="F67" s="205"/>
      <c r="G67" s="205"/>
      <c r="H67" s="205"/>
    </row>
    <row r="68" spans="1:8" ht="18" customHeight="1">
      <c r="A68" s="115"/>
      <c r="B68" s="205" t="s">
        <v>41</v>
      </c>
      <c r="C68" s="205"/>
      <c r="D68" s="205"/>
      <c r="E68" s="205"/>
      <c r="F68" s="205"/>
      <c r="G68" s="205"/>
      <c r="H68" s="205"/>
    </row>
    <row r="69" spans="1:8" ht="16.5">
      <c r="A69" s="115"/>
      <c r="B69" s="117"/>
      <c r="C69" s="117"/>
      <c r="D69" s="117"/>
      <c r="E69" s="117"/>
      <c r="F69" s="117"/>
      <c r="G69" s="117"/>
      <c r="H69" s="117"/>
    </row>
    <row r="70" spans="1:8" ht="13.5">
      <c r="A70" s="115"/>
      <c r="B70" s="205" t="s">
        <v>42</v>
      </c>
      <c r="C70" s="205"/>
      <c r="D70" s="205"/>
      <c r="E70" s="205"/>
      <c r="F70" s="205"/>
      <c r="G70" s="205"/>
      <c r="H70" s="205"/>
    </row>
    <row r="71" spans="1:8" ht="39" customHeight="1">
      <c r="A71" s="115"/>
      <c r="B71" s="205"/>
      <c r="C71" s="205"/>
      <c r="D71" s="205"/>
      <c r="E71" s="205"/>
      <c r="F71" s="205"/>
      <c r="G71" s="205"/>
      <c r="H71" s="205"/>
    </row>
    <row r="72" spans="1:8" ht="16.5">
      <c r="A72" s="115"/>
      <c r="B72" s="117"/>
      <c r="C72" s="117"/>
      <c r="D72" s="117"/>
      <c r="E72" s="117"/>
      <c r="F72" s="117"/>
      <c r="G72" s="117"/>
      <c r="H72" s="117"/>
    </row>
    <row r="73" spans="1:8" ht="16.5">
      <c r="A73" s="115"/>
      <c r="B73" s="201" t="s">
        <v>43</v>
      </c>
      <c r="C73" s="201"/>
      <c r="D73" s="201"/>
      <c r="E73" s="201"/>
      <c r="F73" s="201"/>
      <c r="G73" s="201"/>
      <c r="H73" s="201"/>
    </row>
    <row r="74" spans="1:8" ht="13.5">
      <c r="A74" s="115"/>
      <c r="B74" s="205" t="s">
        <v>44</v>
      </c>
      <c r="C74" s="205"/>
      <c r="D74" s="205"/>
      <c r="E74" s="205"/>
      <c r="F74" s="205"/>
      <c r="G74" s="205"/>
      <c r="H74" s="205"/>
    </row>
    <row r="75" spans="1:8" ht="13.5">
      <c r="A75" s="115"/>
      <c r="B75" s="205"/>
      <c r="C75" s="205"/>
      <c r="D75" s="205"/>
      <c r="E75" s="205"/>
      <c r="F75" s="205"/>
      <c r="G75" s="205"/>
      <c r="H75" s="205"/>
    </row>
    <row r="76" spans="1:8" ht="81.75" customHeight="1">
      <c r="A76" s="115"/>
      <c r="B76" s="205"/>
      <c r="C76" s="205"/>
      <c r="D76" s="205"/>
      <c r="E76" s="205"/>
      <c r="F76" s="205"/>
      <c r="G76" s="205"/>
      <c r="H76" s="205"/>
    </row>
    <row r="77" spans="1:8" ht="16.5">
      <c r="A77" s="115"/>
      <c r="B77" s="117"/>
      <c r="C77" s="117"/>
      <c r="D77" s="117"/>
      <c r="E77" s="117"/>
      <c r="F77" s="117"/>
      <c r="G77" s="117"/>
      <c r="H77" s="117"/>
    </row>
    <row r="78" spans="1:8" ht="16.5">
      <c r="A78" s="115"/>
      <c r="B78" s="201" t="s">
        <v>73</v>
      </c>
      <c r="C78" s="201"/>
      <c r="D78" s="201"/>
      <c r="E78" s="201"/>
      <c r="F78" s="201"/>
      <c r="G78" s="201"/>
      <c r="H78" s="201"/>
    </row>
    <row r="79" spans="1:8" ht="139.5" customHeight="1">
      <c r="A79" s="115"/>
      <c r="B79" s="205" t="s">
        <v>296</v>
      </c>
      <c r="C79" s="205"/>
      <c r="D79" s="205"/>
      <c r="E79" s="205"/>
      <c r="F79" s="205"/>
      <c r="G79" s="205"/>
      <c r="H79" s="205"/>
    </row>
    <row r="80" spans="1:8" ht="16.5">
      <c r="A80" s="115"/>
      <c r="B80" s="117"/>
      <c r="C80" s="117"/>
      <c r="D80" s="117"/>
      <c r="E80" s="117"/>
      <c r="F80" s="117"/>
      <c r="G80" s="117"/>
      <c r="H80" s="117"/>
    </row>
    <row r="81" spans="1:8" ht="16.5">
      <c r="A81" s="115"/>
      <c r="B81" s="201" t="s">
        <v>45</v>
      </c>
      <c r="C81" s="201"/>
      <c r="D81" s="201"/>
      <c r="E81" s="201"/>
      <c r="F81" s="201"/>
      <c r="G81" s="201"/>
      <c r="H81" s="201"/>
    </row>
    <row r="82" spans="1:8" ht="34.5" customHeight="1">
      <c r="A82" s="115"/>
      <c r="B82" s="205" t="s">
        <v>46</v>
      </c>
      <c r="C82" s="205"/>
      <c r="D82" s="205"/>
      <c r="E82" s="205"/>
      <c r="F82" s="205"/>
      <c r="G82" s="205"/>
      <c r="H82" s="205"/>
    </row>
    <row r="83" spans="1:8" ht="16.5">
      <c r="A83" s="115"/>
      <c r="B83" s="117"/>
      <c r="C83" s="117"/>
      <c r="D83" s="117"/>
      <c r="E83" s="117"/>
      <c r="F83" s="117"/>
      <c r="G83" s="117"/>
      <c r="H83" s="117"/>
    </row>
    <row r="84" spans="1:8" ht="16.5">
      <c r="A84" s="115"/>
      <c r="B84" s="201" t="s">
        <v>47</v>
      </c>
      <c r="C84" s="202"/>
      <c r="D84" s="202"/>
      <c r="E84" s="202"/>
      <c r="F84" s="202"/>
      <c r="G84" s="202"/>
      <c r="H84" s="202"/>
    </row>
    <row r="85" spans="1:8" ht="13.5">
      <c r="A85" s="115"/>
      <c r="B85" s="205" t="s">
        <v>48</v>
      </c>
      <c r="C85" s="205"/>
      <c r="D85" s="205"/>
      <c r="E85" s="205"/>
      <c r="F85" s="205"/>
      <c r="G85" s="205"/>
      <c r="H85" s="205"/>
    </row>
    <row r="86" spans="1:8" ht="13.5">
      <c r="A86" s="115"/>
      <c r="B86" s="205"/>
      <c r="C86" s="205"/>
      <c r="D86" s="205"/>
      <c r="E86" s="205"/>
      <c r="F86" s="205"/>
      <c r="G86" s="205"/>
      <c r="H86" s="205"/>
    </row>
    <row r="87" spans="1:8" ht="13.5">
      <c r="A87" s="115"/>
      <c r="B87" s="205"/>
      <c r="C87" s="205"/>
      <c r="D87" s="205"/>
      <c r="E87" s="205"/>
      <c r="F87" s="205"/>
      <c r="G87" s="205"/>
      <c r="H87" s="205"/>
    </row>
    <row r="88" spans="1:8" ht="60" customHeight="1">
      <c r="A88" s="115"/>
      <c r="B88" s="205"/>
      <c r="C88" s="205"/>
      <c r="D88" s="205"/>
      <c r="E88" s="205"/>
      <c r="F88" s="205"/>
      <c r="G88" s="205"/>
      <c r="H88" s="205"/>
    </row>
    <row r="89" spans="1:8" ht="13.5">
      <c r="A89" s="115"/>
      <c r="B89" s="205" t="s">
        <v>49</v>
      </c>
      <c r="C89" s="205"/>
      <c r="D89" s="205"/>
      <c r="E89" s="205"/>
      <c r="F89" s="205"/>
      <c r="G89" s="205"/>
      <c r="H89" s="205"/>
    </row>
    <row r="90" spans="1:8" ht="13.5">
      <c r="A90" s="115"/>
      <c r="B90" s="205"/>
      <c r="C90" s="205"/>
      <c r="D90" s="205"/>
      <c r="E90" s="205"/>
      <c r="F90" s="205"/>
      <c r="G90" s="205"/>
      <c r="H90" s="205"/>
    </row>
    <row r="91" spans="1:8" ht="13.5">
      <c r="A91" s="115"/>
      <c r="B91" s="205"/>
      <c r="C91" s="205"/>
      <c r="D91" s="205"/>
      <c r="E91" s="205"/>
      <c r="F91" s="205"/>
      <c r="G91" s="205"/>
      <c r="H91" s="205"/>
    </row>
    <row r="92" spans="1:8" ht="63.75" customHeight="1">
      <c r="A92" s="115"/>
      <c r="B92" s="205"/>
      <c r="C92" s="205"/>
      <c r="D92" s="205"/>
      <c r="E92" s="205"/>
      <c r="F92" s="205"/>
      <c r="G92" s="205"/>
      <c r="H92" s="205"/>
    </row>
    <row r="93" spans="1:8" ht="78.75" customHeight="1">
      <c r="A93" s="115"/>
      <c r="B93" s="206" t="s">
        <v>50</v>
      </c>
      <c r="C93" s="206"/>
      <c r="D93" s="206"/>
      <c r="E93" s="206"/>
      <c r="F93" s="206"/>
      <c r="G93" s="206"/>
      <c r="H93" s="206"/>
    </row>
    <row r="94" spans="1:8" ht="102.75" customHeight="1">
      <c r="A94" s="122"/>
      <c r="B94" s="205" t="s">
        <v>70</v>
      </c>
      <c r="C94" s="205"/>
      <c r="D94" s="205"/>
      <c r="E94" s="205"/>
      <c r="F94" s="205"/>
      <c r="G94" s="205"/>
      <c r="H94" s="205"/>
    </row>
    <row r="95" spans="1:8" ht="54" customHeight="1">
      <c r="A95" s="122"/>
      <c r="B95" s="205" t="s">
        <v>69</v>
      </c>
      <c r="C95" s="205"/>
      <c r="D95" s="205"/>
      <c r="E95" s="205"/>
      <c r="F95" s="205"/>
      <c r="G95" s="205"/>
      <c r="H95" s="205"/>
    </row>
    <row r="96" spans="1:8" ht="16.5">
      <c r="A96" s="122"/>
      <c r="B96" s="205" t="s">
        <v>74</v>
      </c>
      <c r="C96" s="205"/>
      <c r="D96" s="205"/>
      <c r="E96" s="205"/>
      <c r="F96" s="205"/>
      <c r="G96" s="205"/>
      <c r="H96" s="205"/>
    </row>
    <row r="97" spans="1:8" ht="54.75" customHeight="1">
      <c r="A97" s="115"/>
      <c r="B97" s="205" t="s">
        <v>51</v>
      </c>
      <c r="C97" s="205"/>
      <c r="D97" s="205"/>
      <c r="E97" s="205"/>
      <c r="F97" s="205"/>
      <c r="G97" s="205"/>
      <c r="H97" s="205"/>
    </row>
    <row r="98" spans="1:8" ht="36.75" customHeight="1">
      <c r="A98" s="115"/>
      <c r="B98" s="205" t="s">
        <v>297</v>
      </c>
      <c r="C98" s="205"/>
      <c r="D98" s="205"/>
      <c r="E98" s="205"/>
      <c r="F98" s="205"/>
      <c r="G98" s="205"/>
      <c r="H98" s="205"/>
    </row>
    <row r="99" spans="1:8" ht="69" customHeight="1">
      <c r="A99" s="115"/>
      <c r="B99" s="205" t="s">
        <v>363</v>
      </c>
      <c r="C99" s="205"/>
      <c r="D99" s="205"/>
      <c r="E99" s="205"/>
      <c r="F99" s="205"/>
      <c r="G99" s="205"/>
      <c r="H99" s="205"/>
    </row>
    <row r="100" spans="1:8" ht="16.5">
      <c r="A100" s="115"/>
      <c r="B100" s="123"/>
      <c r="C100" s="123"/>
      <c r="D100" s="123"/>
      <c r="E100" s="123"/>
      <c r="F100" s="123"/>
      <c r="G100" s="123"/>
      <c r="H100" s="123"/>
    </row>
    <row r="101" spans="1:8" ht="16.5">
      <c r="A101" s="115"/>
      <c r="B101" s="201" t="s">
        <v>52</v>
      </c>
      <c r="C101" s="202"/>
      <c r="D101" s="202"/>
      <c r="E101" s="202"/>
      <c r="F101" s="202"/>
      <c r="G101" s="202"/>
      <c r="H101" s="202"/>
    </row>
    <row r="102" spans="1:8" ht="13.5">
      <c r="A102" s="115"/>
      <c r="B102" s="205" t="s">
        <v>298</v>
      </c>
      <c r="C102" s="205"/>
      <c r="D102" s="205"/>
      <c r="E102" s="205"/>
      <c r="F102" s="205"/>
      <c r="G102" s="205"/>
      <c r="H102" s="205"/>
    </row>
    <row r="103" spans="1:8" ht="13.5">
      <c r="A103" s="115"/>
      <c r="B103" s="205"/>
      <c r="C103" s="205"/>
      <c r="D103" s="205"/>
      <c r="E103" s="205"/>
      <c r="F103" s="205"/>
      <c r="G103" s="205"/>
      <c r="H103" s="205"/>
    </row>
    <row r="104" spans="1:8" ht="13.5">
      <c r="A104" s="115"/>
      <c r="B104" s="205"/>
      <c r="C104" s="205"/>
      <c r="D104" s="205"/>
      <c r="E104" s="205"/>
      <c r="F104" s="205"/>
      <c r="G104" s="205"/>
      <c r="H104" s="205"/>
    </row>
    <row r="105" spans="1:8" ht="13.5">
      <c r="A105" s="115"/>
      <c r="B105" s="205"/>
      <c r="C105" s="205"/>
      <c r="D105" s="205"/>
      <c r="E105" s="205"/>
      <c r="F105" s="205"/>
      <c r="G105" s="205"/>
      <c r="H105" s="205"/>
    </row>
    <row r="106" spans="1:8" ht="85.5" customHeight="1">
      <c r="A106" s="115"/>
      <c r="B106" s="205"/>
      <c r="C106" s="205"/>
      <c r="D106" s="205"/>
      <c r="E106" s="205"/>
      <c r="F106" s="205"/>
      <c r="G106" s="205"/>
      <c r="H106" s="205"/>
    </row>
    <row r="107" spans="1:8" ht="13.5">
      <c r="A107" s="115"/>
      <c r="B107" s="205" t="s">
        <v>53</v>
      </c>
      <c r="C107" s="205"/>
      <c r="D107" s="205"/>
      <c r="E107" s="205"/>
      <c r="F107" s="205"/>
      <c r="G107" s="205"/>
      <c r="H107" s="205"/>
    </row>
    <row r="108" spans="1:8" ht="54.75" customHeight="1">
      <c r="A108" s="115"/>
      <c r="B108" s="205"/>
      <c r="C108" s="205"/>
      <c r="D108" s="205"/>
      <c r="E108" s="205"/>
      <c r="F108" s="205"/>
      <c r="G108" s="205"/>
      <c r="H108" s="205"/>
    </row>
    <row r="109" spans="1:8" ht="36.75" customHeight="1">
      <c r="A109" s="115"/>
      <c r="B109" s="216" t="s">
        <v>299</v>
      </c>
      <c r="C109" s="216"/>
      <c r="D109" s="216"/>
      <c r="E109" s="216"/>
      <c r="F109" s="216"/>
      <c r="G109" s="216"/>
      <c r="H109" s="216"/>
    </row>
    <row r="110" spans="1:8" ht="16.5">
      <c r="A110" s="115"/>
      <c r="B110" s="124"/>
      <c r="C110" s="124"/>
      <c r="D110" s="124"/>
      <c r="E110" s="124"/>
      <c r="F110" s="124"/>
      <c r="G110" s="124"/>
      <c r="H110" s="124"/>
    </row>
    <row r="111" spans="1:8" ht="16.5">
      <c r="A111" s="115"/>
      <c r="B111" s="217" t="s">
        <v>71</v>
      </c>
      <c r="C111" s="217"/>
      <c r="D111" s="217"/>
      <c r="E111" s="217"/>
      <c r="F111" s="217"/>
      <c r="G111" s="217"/>
      <c r="H111" s="217"/>
    </row>
    <row r="112" spans="1:8" ht="36" customHeight="1">
      <c r="A112" s="115"/>
      <c r="B112" s="205" t="s">
        <v>72</v>
      </c>
      <c r="C112" s="205"/>
      <c r="D112" s="205"/>
      <c r="E112" s="205"/>
      <c r="F112" s="205"/>
      <c r="G112" s="205"/>
      <c r="H112" s="205"/>
    </row>
    <row r="113" spans="1:8" ht="156" customHeight="1">
      <c r="A113" s="115"/>
      <c r="B113" s="207" t="s">
        <v>300</v>
      </c>
      <c r="C113" s="207"/>
      <c r="D113" s="207"/>
      <c r="E113" s="207"/>
      <c r="F113" s="207"/>
      <c r="G113" s="207"/>
      <c r="H113" s="207"/>
    </row>
    <row r="114" spans="1:8" ht="16.5">
      <c r="A114" s="115"/>
      <c r="B114" s="117"/>
      <c r="C114" s="117"/>
      <c r="D114" s="117"/>
      <c r="E114" s="117"/>
      <c r="F114" s="117"/>
      <c r="G114" s="117"/>
      <c r="H114" s="117"/>
    </row>
    <row r="115" spans="1:8" ht="16.5">
      <c r="A115" s="115"/>
      <c r="B115" s="201" t="s">
        <v>54</v>
      </c>
      <c r="C115" s="202"/>
      <c r="D115" s="202"/>
      <c r="E115" s="202"/>
      <c r="F115" s="202"/>
      <c r="G115" s="202"/>
      <c r="H115" s="202"/>
    </row>
    <row r="116" spans="1:8" ht="13.5">
      <c r="A116" s="115"/>
      <c r="B116" s="205" t="s">
        <v>301</v>
      </c>
      <c r="C116" s="205"/>
      <c r="D116" s="205"/>
      <c r="E116" s="205"/>
      <c r="F116" s="205"/>
      <c r="G116" s="205"/>
      <c r="H116" s="205"/>
    </row>
    <row r="117" spans="1:8" ht="13.5">
      <c r="A117" s="115"/>
      <c r="B117" s="205"/>
      <c r="C117" s="205"/>
      <c r="D117" s="205"/>
      <c r="E117" s="205"/>
      <c r="F117" s="205"/>
      <c r="G117" s="205"/>
      <c r="H117" s="205"/>
    </row>
    <row r="118" spans="1:8" ht="39.75" customHeight="1">
      <c r="A118" s="115"/>
      <c r="B118" s="205"/>
      <c r="C118" s="205"/>
      <c r="D118" s="205"/>
      <c r="E118" s="205"/>
      <c r="F118" s="205"/>
      <c r="G118" s="205"/>
      <c r="H118" s="205"/>
    </row>
    <row r="119" spans="1:8" ht="16.5">
      <c r="A119" s="115"/>
      <c r="B119" s="117"/>
      <c r="C119" s="117"/>
      <c r="D119" s="117"/>
      <c r="E119" s="117"/>
      <c r="F119" s="117"/>
      <c r="G119" s="117"/>
      <c r="H119" s="117"/>
    </row>
    <row r="120" spans="1:8" ht="16.5">
      <c r="A120" s="115"/>
      <c r="B120" s="201" t="s">
        <v>55</v>
      </c>
      <c r="C120" s="202"/>
      <c r="D120" s="202"/>
      <c r="E120" s="202"/>
      <c r="F120" s="202"/>
      <c r="G120" s="202"/>
      <c r="H120" s="202"/>
    </row>
    <row r="121" spans="1:8" ht="13.5">
      <c r="A121" s="115"/>
      <c r="B121" s="205" t="s">
        <v>334</v>
      </c>
      <c r="C121" s="205"/>
      <c r="D121" s="205"/>
      <c r="E121" s="205"/>
      <c r="F121" s="205"/>
      <c r="G121" s="205"/>
      <c r="H121" s="205"/>
    </row>
    <row r="122" spans="1:8" ht="13.5">
      <c r="A122" s="115"/>
      <c r="B122" s="205"/>
      <c r="C122" s="205"/>
      <c r="D122" s="205"/>
      <c r="E122" s="205"/>
      <c r="F122" s="205"/>
      <c r="G122" s="205"/>
      <c r="H122" s="205"/>
    </row>
    <row r="123" spans="1:8" ht="89.25" customHeight="1">
      <c r="A123" s="115"/>
      <c r="B123" s="205"/>
      <c r="C123" s="205"/>
      <c r="D123" s="205"/>
      <c r="E123" s="205"/>
      <c r="F123" s="205"/>
      <c r="G123" s="205"/>
      <c r="H123" s="205"/>
    </row>
    <row r="124" spans="1:8" ht="16.5">
      <c r="A124" s="115"/>
      <c r="B124" s="123"/>
      <c r="C124" s="123"/>
      <c r="D124" s="123"/>
      <c r="E124" s="123"/>
      <c r="F124" s="123"/>
      <c r="G124" s="123"/>
      <c r="H124" s="123"/>
    </row>
    <row r="125" spans="1:8" ht="16.5">
      <c r="A125" s="115"/>
      <c r="B125" s="201" t="s">
        <v>56</v>
      </c>
      <c r="C125" s="202"/>
      <c r="D125" s="202"/>
      <c r="E125" s="202"/>
      <c r="F125" s="202"/>
      <c r="G125" s="202"/>
      <c r="H125" s="202"/>
    </row>
    <row r="126" spans="1:8" ht="13.5">
      <c r="A126" s="115"/>
      <c r="B126" s="205" t="s">
        <v>57</v>
      </c>
      <c r="C126" s="205"/>
      <c r="D126" s="205"/>
      <c r="E126" s="205"/>
      <c r="F126" s="205"/>
      <c r="G126" s="205"/>
      <c r="H126" s="205"/>
    </row>
    <row r="127" spans="1:8" ht="35.25" customHeight="1">
      <c r="A127" s="115"/>
      <c r="B127" s="205"/>
      <c r="C127" s="205"/>
      <c r="D127" s="205"/>
      <c r="E127" s="205"/>
      <c r="F127" s="205"/>
      <c r="G127" s="205"/>
      <c r="H127" s="205"/>
    </row>
    <row r="128" spans="1:8" ht="13.5">
      <c r="A128" s="115"/>
      <c r="B128" s="205" t="s">
        <v>302</v>
      </c>
      <c r="C128" s="205"/>
      <c r="D128" s="205"/>
      <c r="E128" s="205"/>
      <c r="F128" s="205"/>
      <c r="G128" s="205"/>
      <c r="H128" s="205"/>
    </row>
    <row r="129" spans="1:8" ht="13.5">
      <c r="A129" s="115"/>
      <c r="B129" s="205"/>
      <c r="C129" s="205"/>
      <c r="D129" s="205"/>
      <c r="E129" s="205"/>
      <c r="F129" s="205"/>
      <c r="G129" s="205"/>
      <c r="H129" s="205"/>
    </row>
    <row r="130" spans="1:8" ht="13.5">
      <c r="A130" s="115"/>
      <c r="B130" s="205"/>
      <c r="C130" s="205"/>
      <c r="D130" s="205"/>
      <c r="E130" s="205"/>
      <c r="F130" s="205"/>
      <c r="G130" s="205"/>
      <c r="H130" s="205"/>
    </row>
    <row r="131" spans="1:8" ht="13.5">
      <c r="A131" s="115"/>
      <c r="B131" s="205"/>
      <c r="C131" s="205"/>
      <c r="D131" s="205"/>
      <c r="E131" s="205"/>
      <c r="F131" s="205"/>
      <c r="G131" s="205"/>
      <c r="H131" s="205"/>
    </row>
    <row r="132" spans="1:8" ht="49.5" customHeight="1">
      <c r="A132" s="115"/>
      <c r="B132" s="205"/>
      <c r="C132" s="205"/>
      <c r="D132" s="205"/>
      <c r="E132" s="205"/>
      <c r="F132" s="205"/>
      <c r="G132" s="205"/>
      <c r="H132" s="205"/>
    </row>
    <row r="133" spans="1:8" ht="13.5">
      <c r="A133" s="115"/>
      <c r="B133" s="205" t="s">
        <v>58</v>
      </c>
      <c r="C133" s="205"/>
      <c r="D133" s="205"/>
      <c r="E133" s="205"/>
      <c r="F133" s="205"/>
      <c r="G133" s="205"/>
      <c r="H133" s="205"/>
    </row>
    <row r="134" spans="1:8" ht="39" customHeight="1">
      <c r="A134" s="115"/>
      <c r="B134" s="205"/>
      <c r="C134" s="205"/>
      <c r="D134" s="205"/>
      <c r="E134" s="205"/>
      <c r="F134" s="205"/>
      <c r="G134" s="205"/>
      <c r="H134" s="205"/>
    </row>
    <row r="135" spans="1:8" ht="13.5">
      <c r="A135" s="115"/>
      <c r="B135" s="205" t="s">
        <v>59</v>
      </c>
      <c r="C135" s="205"/>
      <c r="D135" s="205"/>
      <c r="E135" s="205"/>
      <c r="F135" s="205"/>
      <c r="G135" s="205"/>
      <c r="H135" s="205"/>
    </row>
    <row r="136" spans="1:8" ht="13.5">
      <c r="A136" s="115"/>
      <c r="B136" s="205"/>
      <c r="C136" s="205"/>
      <c r="D136" s="205"/>
      <c r="E136" s="205"/>
      <c r="F136" s="205"/>
      <c r="G136" s="205"/>
      <c r="H136" s="205"/>
    </row>
    <row r="137" spans="1:8" ht="39" customHeight="1">
      <c r="A137" s="115"/>
      <c r="B137" s="205"/>
      <c r="C137" s="205"/>
      <c r="D137" s="205"/>
      <c r="E137" s="205"/>
      <c r="F137" s="205"/>
      <c r="G137" s="205"/>
      <c r="H137" s="205"/>
    </row>
    <row r="138" spans="1:8" ht="13.5">
      <c r="A138" s="115"/>
      <c r="B138" s="211" t="s">
        <v>303</v>
      </c>
      <c r="C138" s="207"/>
      <c r="D138" s="207"/>
      <c r="E138" s="207"/>
      <c r="F138" s="207"/>
      <c r="G138" s="207"/>
      <c r="H138" s="207"/>
    </row>
    <row r="139" spans="1:8" ht="13.5">
      <c r="A139" s="115"/>
      <c r="B139" s="207"/>
      <c r="C139" s="207"/>
      <c r="D139" s="207"/>
      <c r="E139" s="207"/>
      <c r="F139" s="207"/>
      <c r="G139" s="207"/>
      <c r="H139" s="207"/>
    </row>
    <row r="140" spans="1:8" ht="240.75" customHeight="1">
      <c r="A140" s="115"/>
      <c r="B140" s="207"/>
      <c r="C140" s="207"/>
      <c r="D140" s="207"/>
      <c r="E140" s="207"/>
      <c r="F140" s="207"/>
      <c r="G140" s="207"/>
      <c r="H140" s="207"/>
    </row>
    <row r="141" spans="1:8" ht="13.5">
      <c r="A141" s="115"/>
      <c r="B141" s="205" t="s">
        <v>60</v>
      </c>
      <c r="C141" s="205"/>
      <c r="D141" s="205"/>
      <c r="E141" s="205"/>
      <c r="F141" s="205"/>
      <c r="G141" s="205"/>
      <c r="H141" s="205"/>
    </row>
    <row r="142" spans="1:8" ht="32.25" customHeight="1">
      <c r="A142" s="115"/>
      <c r="B142" s="205"/>
      <c r="C142" s="205"/>
      <c r="D142" s="205"/>
      <c r="E142" s="205"/>
      <c r="F142" s="205"/>
      <c r="G142" s="205"/>
      <c r="H142" s="205"/>
    </row>
    <row r="143" spans="1:8" ht="16.5">
      <c r="A143" s="115"/>
      <c r="B143" s="125"/>
      <c r="C143" s="125"/>
      <c r="D143" s="125"/>
      <c r="E143" s="125"/>
      <c r="F143" s="125"/>
      <c r="G143" s="125"/>
      <c r="H143" s="125"/>
    </row>
    <row r="144" spans="1:8" ht="16.5">
      <c r="A144" s="115"/>
      <c r="B144" s="201" t="s">
        <v>61</v>
      </c>
      <c r="C144" s="202"/>
      <c r="D144" s="202"/>
      <c r="E144" s="202"/>
      <c r="F144" s="202"/>
      <c r="G144" s="202"/>
      <c r="H144" s="202"/>
    </row>
    <row r="145" spans="1:8" ht="75" customHeight="1">
      <c r="A145" s="115"/>
      <c r="B145" s="205" t="s">
        <v>62</v>
      </c>
      <c r="C145" s="205"/>
      <c r="D145" s="205"/>
      <c r="E145" s="205"/>
      <c r="F145" s="205"/>
      <c r="G145" s="205"/>
      <c r="H145" s="205"/>
    </row>
    <row r="146" spans="1:8" ht="13.5">
      <c r="A146" s="115"/>
      <c r="B146" s="205" t="s">
        <v>304</v>
      </c>
      <c r="C146" s="205"/>
      <c r="D146" s="205"/>
      <c r="E146" s="205"/>
      <c r="F146" s="205"/>
      <c r="G146" s="205"/>
      <c r="H146" s="205"/>
    </row>
    <row r="147" spans="1:8" ht="13.5">
      <c r="A147" s="115"/>
      <c r="B147" s="205"/>
      <c r="C147" s="205"/>
      <c r="D147" s="205"/>
      <c r="E147" s="205"/>
      <c r="F147" s="205"/>
      <c r="G147" s="205"/>
      <c r="H147" s="205"/>
    </row>
    <row r="148" spans="1:8" ht="72.75" customHeight="1">
      <c r="A148" s="115"/>
      <c r="B148" s="205"/>
      <c r="C148" s="205"/>
      <c r="D148" s="205"/>
      <c r="E148" s="205"/>
      <c r="F148" s="205"/>
      <c r="G148" s="205"/>
      <c r="H148" s="205"/>
    </row>
    <row r="149" spans="1:8" ht="16.5">
      <c r="A149" s="115"/>
      <c r="B149" s="117"/>
      <c r="C149" s="117"/>
      <c r="D149" s="117"/>
      <c r="E149" s="117"/>
      <c r="F149" s="117"/>
      <c r="G149" s="117"/>
      <c r="H149" s="117"/>
    </row>
    <row r="150" spans="1:8" ht="13.5">
      <c r="A150" s="115"/>
      <c r="B150" s="205" t="s">
        <v>63</v>
      </c>
      <c r="C150" s="205"/>
      <c r="D150" s="205"/>
      <c r="E150" s="205"/>
      <c r="F150" s="205"/>
      <c r="G150" s="205"/>
      <c r="H150" s="205"/>
    </row>
    <row r="151" spans="1:8" ht="25.5" customHeight="1">
      <c r="A151" s="115"/>
      <c r="B151" s="205"/>
      <c r="C151" s="205"/>
      <c r="D151" s="205"/>
      <c r="E151" s="205"/>
      <c r="F151" s="205"/>
      <c r="G151" s="205"/>
      <c r="H151" s="205"/>
    </row>
    <row r="152" spans="1:8" ht="13.5">
      <c r="A152" s="115"/>
      <c r="B152" s="205" t="s">
        <v>305</v>
      </c>
      <c r="C152" s="205"/>
      <c r="D152" s="205"/>
      <c r="E152" s="205"/>
      <c r="F152" s="205"/>
      <c r="G152" s="205"/>
      <c r="H152" s="205"/>
    </row>
    <row r="153" spans="1:8" ht="13.5">
      <c r="A153" s="115"/>
      <c r="B153" s="205"/>
      <c r="C153" s="205"/>
      <c r="D153" s="205"/>
      <c r="E153" s="205"/>
      <c r="F153" s="205"/>
      <c r="G153" s="205"/>
      <c r="H153" s="205"/>
    </row>
    <row r="154" spans="1:8" ht="54.75" customHeight="1">
      <c r="A154" s="115"/>
      <c r="B154" s="205"/>
      <c r="C154" s="205"/>
      <c r="D154" s="205"/>
      <c r="E154" s="205"/>
      <c r="F154" s="205"/>
      <c r="G154" s="205"/>
      <c r="H154" s="205"/>
    </row>
    <row r="155" spans="1:8" ht="13.5">
      <c r="A155" s="115"/>
      <c r="B155" s="205" t="s">
        <v>306</v>
      </c>
      <c r="C155" s="205"/>
      <c r="D155" s="205"/>
      <c r="E155" s="205"/>
      <c r="F155" s="205"/>
      <c r="G155" s="205"/>
      <c r="H155" s="205"/>
    </row>
    <row r="156" spans="1:8" ht="13.5">
      <c r="A156" s="115"/>
      <c r="B156" s="205"/>
      <c r="C156" s="205"/>
      <c r="D156" s="205"/>
      <c r="E156" s="205"/>
      <c r="F156" s="205"/>
      <c r="G156" s="205"/>
      <c r="H156" s="205"/>
    </row>
    <row r="157" spans="1:8" ht="56.25" customHeight="1">
      <c r="A157" s="115"/>
      <c r="B157" s="205"/>
      <c r="C157" s="205"/>
      <c r="D157" s="205"/>
      <c r="E157" s="205"/>
      <c r="F157" s="205"/>
      <c r="G157" s="205"/>
      <c r="H157" s="205"/>
    </row>
    <row r="158" spans="1:8" ht="13.5">
      <c r="A158" s="115"/>
      <c r="B158" s="205" t="s">
        <v>307</v>
      </c>
      <c r="C158" s="205"/>
      <c r="D158" s="205"/>
      <c r="E158" s="205"/>
      <c r="F158" s="205"/>
      <c r="G158" s="205"/>
      <c r="H158" s="205"/>
    </row>
    <row r="159" spans="1:8" ht="41.25" customHeight="1">
      <c r="A159" s="115"/>
      <c r="B159" s="205"/>
      <c r="C159" s="205"/>
      <c r="D159" s="205"/>
      <c r="E159" s="205"/>
      <c r="F159" s="205"/>
      <c r="G159" s="205"/>
      <c r="H159" s="205"/>
    </row>
    <row r="160" spans="1:8" ht="13.5" customHeight="1">
      <c r="A160" s="215"/>
      <c r="B160" s="205" t="s">
        <v>64</v>
      </c>
      <c r="C160" s="205"/>
      <c r="D160" s="205"/>
      <c r="E160" s="205"/>
      <c r="F160" s="205"/>
      <c r="G160" s="205"/>
      <c r="H160" s="205"/>
    </row>
    <row r="161" spans="1:8" ht="42" customHeight="1">
      <c r="A161" s="215"/>
      <c r="B161" s="205"/>
      <c r="C161" s="205"/>
      <c r="D161" s="205"/>
      <c r="E161" s="205"/>
      <c r="F161" s="205"/>
      <c r="G161" s="205"/>
      <c r="H161" s="205"/>
    </row>
    <row r="162" spans="1:8" ht="13.5">
      <c r="A162" s="115"/>
      <c r="B162" s="205" t="s">
        <v>308</v>
      </c>
      <c r="C162" s="205"/>
      <c r="D162" s="205"/>
      <c r="E162" s="205"/>
      <c r="F162" s="205"/>
      <c r="G162" s="205"/>
      <c r="H162" s="205"/>
    </row>
    <row r="163" spans="1:8" ht="57.75" customHeight="1">
      <c r="A163" s="115"/>
      <c r="B163" s="205"/>
      <c r="C163" s="205"/>
      <c r="D163" s="205"/>
      <c r="E163" s="205"/>
      <c r="F163" s="205"/>
      <c r="G163" s="205"/>
      <c r="H163" s="205"/>
    </row>
    <row r="164" spans="1:8" ht="13.5">
      <c r="A164" s="115"/>
      <c r="B164" s="205" t="s">
        <v>309</v>
      </c>
      <c r="C164" s="205"/>
      <c r="D164" s="205"/>
      <c r="E164" s="205"/>
      <c r="F164" s="205"/>
      <c r="G164" s="205"/>
      <c r="H164" s="205"/>
    </row>
    <row r="165" spans="1:8" ht="47.25" customHeight="1">
      <c r="A165" s="115"/>
      <c r="B165" s="205"/>
      <c r="C165" s="205"/>
      <c r="D165" s="205"/>
      <c r="E165" s="205"/>
      <c r="F165" s="205"/>
      <c r="G165" s="205"/>
      <c r="H165" s="205"/>
    </row>
    <row r="166" spans="1:8" ht="13.5">
      <c r="A166" s="115"/>
      <c r="B166" s="205" t="s">
        <v>310</v>
      </c>
      <c r="C166" s="205"/>
      <c r="D166" s="205"/>
      <c r="E166" s="205"/>
      <c r="F166" s="205"/>
      <c r="G166" s="205"/>
      <c r="H166" s="205"/>
    </row>
    <row r="167" spans="1:8" ht="13.5">
      <c r="A167" s="115"/>
      <c r="B167" s="205"/>
      <c r="C167" s="205"/>
      <c r="D167" s="205"/>
      <c r="E167" s="205"/>
      <c r="F167" s="205"/>
      <c r="G167" s="205"/>
      <c r="H167" s="205"/>
    </row>
    <row r="168" spans="1:8" ht="67.5" customHeight="1">
      <c r="A168" s="115"/>
      <c r="B168" s="205"/>
      <c r="C168" s="205"/>
      <c r="D168" s="205"/>
      <c r="E168" s="205"/>
      <c r="F168" s="205"/>
      <c r="G168" s="205"/>
      <c r="H168" s="205"/>
    </row>
    <row r="169" spans="1:8" ht="13.5">
      <c r="A169" s="115"/>
      <c r="B169" s="205" t="s">
        <v>65</v>
      </c>
      <c r="C169" s="205"/>
      <c r="D169" s="205"/>
      <c r="E169" s="205"/>
      <c r="F169" s="205"/>
      <c r="G169" s="205"/>
      <c r="H169" s="205"/>
    </row>
    <row r="170" spans="1:8" ht="13.5">
      <c r="A170" s="115"/>
      <c r="B170" s="205"/>
      <c r="C170" s="205"/>
      <c r="D170" s="205"/>
      <c r="E170" s="205"/>
      <c r="F170" s="205"/>
      <c r="G170" s="205"/>
      <c r="H170" s="205"/>
    </row>
    <row r="171" spans="1:8" ht="13.5">
      <c r="A171" s="115"/>
      <c r="B171" s="205"/>
      <c r="C171" s="205"/>
      <c r="D171" s="205"/>
      <c r="E171" s="205"/>
      <c r="F171" s="205"/>
      <c r="G171" s="205"/>
      <c r="H171" s="205"/>
    </row>
    <row r="172" spans="1:8" ht="79.5" customHeight="1">
      <c r="A172" s="115"/>
      <c r="B172" s="205"/>
      <c r="C172" s="205"/>
      <c r="D172" s="205"/>
      <c r="E172" s="205"/>
      <c r="F172" s="205"/>
      <c r="G172" s="205"/>
      <c r="H172" s="205"/>
    </row>
    <row r="173" spans="1:8" ht="13.5">
      <c r="A173" s="115"/>
      <c r="B173" s="205" t="s">
        <v>66</v>
      </c>
      <c r="C173" s="205"/>
      <c r="D173" s="205"/>
      <c r="E173" s="205"/>
      <c r="F173" s="205"/>
      <c r="G173" s="205"/>
      <c r="H173" s="205"/>
    </row>
    <row r="174" spans="1:8" ht="70.5" customHeight="1">
      <c r="A174" s="115"/>
      <c r="B174" s="205"/>
      <c r="C174" s="205"/>
      <c r="D174" s="205"/>
      <c r="E174" s="205"/>
      <c r="F174" s="205"/>
      <c r="G174" s="205"/>
      <c r="H174" s="205"/>
    </row>
    <row r="175" spans="1:8" ht="13.5">
      <c r="A175" s="115"/>
      <c r="B175" s="205" t="s">
        <v>311</v>
      </c>
      <c r="C175" s="205"/>
      <c r="D175" s="205"/>
      <c r="E175" s="205"/>
      <c r="F175" s="205"/>
      <c r="G175" s="205"/>
      <c r="H175" s="205"/>
    </row>
    <row r="176" spans="1:8" ht="36" customHeight="1">
      <c r="A176" s="115"/>
      <c r="B176" s="205"/>
      <c r="C176" s="205"/>
      <c r="D176" s="205"/>
      <c r="E176" s="205"/>
      <c r="F176" s="205"/>
      <c r="G176" s="205"/>
      <c r="H176" s="205"/>
    </row>
    <row r="177" spans="1:16" ht="36" customHeight="1">
      <c r="A177" s="115"/>
      <c r="B177" s="205" t="s">
        <v>67</v>
      </c>
      <c r="C177" s="205"/>
      <c r="D177" s="205"/>
      <c r="E177" s="205"/>
      <c r="F177" s="205"/>
      <c r="G177" s="205"/>
      <c r="H177" s="205"/>
    </row>
    <row r="178" spans="1:16" ht="21.75" customHeight="1">
      <c r="A178" s="115"/>
      <c r="B178" s="205" t="s">
        <v>312</v>
      </c>
      <c r="C178" s="205"/>
      <c r="D178" s="205"/>
      <c r="E178" s="205"/>
      <c r="F178" s="205"/>
      <c r="G178" s="205"/>
      <c r="H178" s="205"/>
    </row>
    <row r="179" spans="1:16" ht="13.5">
      <c r="A179" s="115"/>
      <c r="B179" s="205" t="s">
        <v>68</v>
      </c>
      <c r="C179" s="205"/>
      <c r="D179" s="205"/>
      <c r="E179" s="205"/>
      <c r="F179" s="205"/>
      <c r="G179" s="205"/>
      <c r="H179" s="205"/>
    </row>
    <row r="180" spans="1:16" ht="36.75" customHeight="1">
      <c r="A180" s="115"/>
      <c r="B180" s="205"/>
      <c r="C180" s="205"/>
      <c r="D180" s="205"/>
      <c r="E180" s="205"/>
      <c r="F180" s="205"/>
      <c r="G180" s="205"/>
      <c r="H180" s="205"/>
    </row>
    <row r="181" spans="1:16" ht="13.5">
      <c r="A181" s="115"/>
      <c r="B181" s="205" t="s">
        <v>313</v>
      </c>
      <c r="C181" s="205"/>
      <c r="D181" s="205"/>
      <c r="E181" s="205"/>
      <c r="F181" s="205"/>
      <c r="G181" s="205"/>
      <c r="H181" s="205"/>
    </row>
    <row r="182" spans="1:16">
      <c r="A182" s="126"/>
      <c r="B182" s="205"/>
      <c r="C182" s="205"/>
      <c r="D182" s="205"/>
      <c r="E182" s="205"/>
      <c r="F182" s="205"/>
      <c r="G182" s="205"/>
      <c r="H182" s="205"/>
    </row>
    <row r="183" spans="1:16" ht="77.25" customHeight="1">
      <c r="A183" s="126"/>
      <c r="B183" s="205"/>
      <c r="C183" s="205"/>
      <c r="D183" s="205"/>
      <c r="E183" s="205"/>
      <c r="F183" s="205"/>
      <c r="G183" s="205"/>
      <c r="H183" s="205"/>
    </row>
    <row r="184" spans="1:16">
      <c r="A184" s="127"/>
      <c r="B184" s="210"/>
      <c r="C184" s="210"/>
      <c r="D184" s="210"/>
      <c r="E184" s="210"/>
      <c r="F184" s="210"/>
      <c r="G184" s="210"/>
      <c r="H184" s="210"/>
    </row>
    <row r="185" spans="1:16" ht="16.5">
      <c r="A185" s="178"/>
      <c r="B185" s="201" t="s">
        <v>336</v>
      </c>
      <c r="C185" s="202"/>
      <c r="D185" s="202"/>
      <c r="E185" s="202"/>
      <c r="F185" s="202"/>
      <c r="G185" s="202"/>
      <c r="H185" s="202"/>
    </row>
    <row r="186" spans="1:16" ht="194.25" customHeight="1">
      <c r="A186" s="179"/>
      <c r="B186" s="203" t="s">
        <v>337</v>
      </c>
      <c r="C186" s="203"/>
      <c r="D186" s="203"/>
      <c r="E186" s="203"/>
      <c r="F186" s="203"/>
      <c r="G186" s="203"/>
      <c r="H186" s="203"/>
    </row>
    <row r="187" spans="1:16" ht="125.25" customHeight="1">
      <c r="A187" s="178"/>
      <c r="B187" s="203" t="s">
        <v>338</v>
      </c>
      <c r="C187" s="203"/>
      <c r="D187" s="203"/>
      <c r="E187" s="203"/>
      <c r="F187" s="203"/>
      <c r="G187" s="203"/>
      <c r="H187" s="203"/>
    </row>
    <row r="188" spans="1:16" ht="74.25" customHeight="1">
      <c r="A188" s="178"/>
      <c r="B188" s="203" t="s">
        <v>339</v>
      </c>
      <c r="C188" s="203"/>
      <c r="D188" s="203"/>
      <c r="E188" s="203"/>
      <c r="F188" s="203"/>
      <c r="G188" s="203"/>
      <c r="H188" s="203"/>
    </row>
    <row r="189" spans="1:16" ht="45" customHeight="1">
      <c r="A189" s="178"/>
      <c r="B189" s="203" t="s">
        <v>340</v>
      </c>
      <c r="C189" s="203"/>
      <c r="D189" s="203"/>
      <c r="E189" s="203"/>
      <c r="F189" s="203"/>
      <c r="G189" s="203"/>
      <c r="H189" s="203"/>
    </row>
    <row r="190" spans="1:16" ht="28.5" customHeight="1">
      <c r="A190" s="178"/>
      <c r="B190" s="203" t="s">
        <v>341</v>
      </c>
      <c r="C190" s="203"/>
      <c r="D190" s="203"/>
      <c r="E190" s="203"/>
      <c r="F190" s="203"/>
      <c r="G190" s="203"/>
      <c r="H190" s="203"/>
    </row>
    <row r="191" spans="1:16" ht="58.5" customHeight="1">
      <c r="A191" s="178"/>
      <c r="B191" s="203" t="s">
        <v>342</v>
      </c>
      <c r="C191" s="203"/>
      <c r="D191" s="203"/>
      <c r="E191" s="203"/>
      <c r="F191" s="203"/>
      <c r="G191" s="203"/>
      <c r="H191" s="203"/>
    </row>
    <row r="192" spans="1:16" ht="89.25" customHeight="1">
      <c r="A192" s="178"/>
      <c r="B192" s="203" t="s">
        <v>343</v>
      </c>
      <c r="C192" s="203"/>
      <c r="D192" s="203"/>
      <c r="E192" s="203"/>
      <c r="F192" s="203"/>
      <c r="G192" s="203"/>
      <c r="H192" s="203"/>
      <c r="J192" s="208"/>
      <c r="K192" s="209"/>
      <c r="L192" s="209"/>
      <c r="M192" s="209"/>
      <c r="N192" s="209"/>
      <c r="O192" s="209"/>
      <c r="P192" s="209"/>
    </row>
    <row r="193" spans="1:8" ht="56.25" customHeight="1">
      <c r="A193" s="178"/>
      <c r="B193" s="203" t="s">
        <v>344</v>
      </c>
      <c r="C193" s="203"/>
      <c r="D193" s="203"/>
      <c r="E193" s="203"/>
      <c r="F193" s="203"/>
      <c r="G193" s="203"/>
      <c r="H193" s="203"/>
    </row>
    <row r="194" spans="1:8" ht="87.75" customHeight="1">
      <c r="A194" s="178"/>
      <c r="B194" s="203" t="s">
        <v>345</v>
      </c>
      <c r="C194" s="203"/>
      <c r="D194" s="203"/>
      <c r="E194" s="203"/>
      <c r="F194" s="203"/>
      <c r="G194" s="203"/>
      <c r="H194" s="203"/>
    </row>
    <row r="195" spans="1:8">
      <c r="A195" s="178"/>
      <c r="B195" s="204"/>
      <c r="C195" s="204"/>
      <c r="D195" s="204"/>
      <c r="E195" s="204"/>
      <c r="F195" s="204"/>
      <c r="G195" s="204"/>
      <c r="H195" s="204"/>
    </row>
  </sheetData>
  <mergeCells count="95">
    <mergeCell ref="B179:H180"/>
    <mergeCell ref="B181:H183"/>
    <mergeCell ref="A160:A161"/>
    <mergeCell ref="B99:H99"/>
    <mergeCell ref="B101:H101"/>
    <mergeCell ref="B102:H106"/>
    <mergeCell ref="B107:H108"/>
    <mergeCell ref="B109:H109"/>
    <mergeCell ref="B158:H159"/>
    <mergeCell ref="B164:H165"/>
    <mergeCell ref="B166:H168"/>
    <mergeCell ref="B169:H172"/>
    <mergeCell ref="B175:H176"/>
    <mergeCell ref="B177:H177"/>
    <mergeCell ref="B111:H111"/>
    <mergeCell ref="B112:H112"/>
    <mergeCell ref="B36:H39"/>
    <mergeCell ref="B62:H62"/>
    <mergeCell ref="B63:H63"/>
    <mergeCell ref="B64:H64"/>
    <mergeCell ref="B55:H55"/>
    <mergeCell ref="B56:H58"/>
    <mergeCell ref="B70:H71"/>
    <mergeCell ref="B73:H73"/>
    <mergeCell ref="B74:H76"/>
    <mergeCell ref="B67:H67"/>
    <mergeCell ref="B68:H68"/>
    <mergeCell ref="B173:H174"/>
    <mergeCell ref="A1:H1"/>
    <mergeCell ref="B19:H19"/>
    <mergeCell ref="B23:C23"/>
    <mergeCell ref="B50:H52"/>
    <mergeCell ref="B53:H53"/>
    <mergeCell ref="B31:H34"/>
    <mergeCell ref="B20:H21"/>
    <mergeCell ref="B22:H22"/>
    <mergeCell ref="B24:H29"/>
    <mergeCell ref="B3:H5"/>
    <mergeCell ref="B6:H6"/>
    <mergeCell ref="B7:H13"/>
    <mergeCell ref="B14:H15"/>
    <mergeCell ref="B16:H16"/>
    <mergeCell ref="B17:H18"/>
    <mergeCell ref="B120:H120"/>
    <mergeCell ref="B121:H123"/>
    <mergeCell ref="J192:P192"/>
    <mergeCell ref="B184:H184"/>
    <mergeCell ref="B178:H178"/>
    <mergeCell ref="B126:H127"/>
    <mergeCell ref="B146:H148"/>
    <mergeCell ref="B138:H140"/>
    <mergeCell ref="B141:H142"/>
    <mergeCell ref="B144:H144"/>
    <mergeCell ref="B145:H145"/>
    <mergeCell ref="B150:H151"/>
    <mergeCell ref="B152:H154"/>
    <mergeCell ref="B155:H157"/>
    <mergeCell ref="B160:H161"/>
    <mergeCell ref="B162:H163"/>
    <mergeCell ref="B113:H113"/>
    <mergeCell ref="B115:H115"/>
    <mergeCell ref="B116:H118"/>
    <mergeCell ref="B78:H78"/>
    <mergeCell ref="B81:H81"/>
    <mergeCell ref="B82:H82"/>
    <mergeCell ref="B84:H84"/>
    <mergeCell ref="B89:H92"/>
    <mergeCell ref="B97:H97"/>
    <mergeCell ref="B98:H98"/>
    <mergeCell ref="B195:H195"/>
    <mergeCell ref="B65:H65"/>
    <mergeCell ref="B42:H47"/>
    <mergeCell ref="B60:H60"/>
    <mergeCell ref="B61:H61"/>
    <mergeCell ref="B125:H125"/>
    <mergeCell ref="B128:H132"/>
    <mergeCell ref="B133:H134"/>
    <mergeCell ref="B135:H137"/>
    <mergeCell ref="B66:H66"/>
    <mergeCell ref="B79:H79"/>
    <mergeCell ref="B85:H88"/>
    <mergeCell ref="B94:H94"/>
    <mergeCell ref="B95:H95"/>
    <mergeCell ref="B96:H96"/>
    <mergeCell ref="B93:H93"/>
    <mergeCell ref="B190:H190"/>
    <mergeCell ref="B191:H191"/>
    <mergeCell ref="B192:H192"/>
    <mergeCell ref="B193:H193"/>
    <mergeCell ref="B194:H194"/>
    <mergeCell ref="B185:H185"/>
    <mergeCell ref="B186:H186"/>
    <mergeCell ref="B187:H187"/>
    <mergeCell ref="B188:H188"/>
    <mergeCell ref="B189:H189"/>
  </mergeCells>
  <pageMargins left="0.98425196850393704" right="0.98425196850393704" top="0.98425196850393704" bottom="0.98425196850393704" header="0.51181102362204722" footer="0.51181102362204722"/>
  <pageSetup paperSize="9" orientation="portrait" r:id="rId1"/>
  <rowBreaks count="6" manualBreakCount="6">
    <brk id="13" max="7" man="1"/>
    <brk id="40" max="7" man="1"/>
    <brk id="110" max="7" man="1"/>
    <brk id="134" max="7" man="1"/>
    <brk id="149" max="7" man="1"/>
    <brk id="17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5"/>
  <sheetViews>
    <sheetView view="pageBreakPreview" zoomScaleNormal="100" zoomScaleSheetLayoutView="100" workbookViewId="0">
      <selection activeCell="L378" sqref="L378"/>
    </sheetView>
  </sheetViews>
  <sheetFormatPr defaultColWidth="9.140625" defaultRowHeight="12.75"/>
  <cols>
    <col min="1" max="1" width="6.28515625" customWidth="1"/>
    <col min="2" max="2" width="34.5703125" customWidth="1"/>
    <col min="3" max="3" width="8.5703125" customWidth="1"/>
    <col min="4" max="4" width="8.85546875" customWidth="1"/>
    <col min="5" max="5" width="11.28515625" customWidth="1"/>
    <col min="6" max="6" width="14" customWidth="1"/>
    <col min="7" max="7" width="23.85546875" customWidth="1"/>
  </cols>
  <sheetData>
    <row r="1" spans="1:7" ht="18.75">
      <c r="A1" s="65" t="s">
        <v>78</v>
      </c>
      <c r="B1" s="66" t="s">
        <v>79</v>
      </c>
      <c r="C1" s="45"/>
      <c r="D1" s="45"/>
      <c r="E1" s="45"/>
      <c r="F1" s="45"/>
    </row>
    <row r="2" spans="1:7" ht="18.75">
      <c r="A2" s="65"/>
      <c r="B2" s="66"/>
      <c r="C2" s="45"/>
      <c r="D2" s="45"/>
      <c r="E2" s="45"/>
      <c r="F2" s="45"/>
    </row>
    <row r="3" spans="1:7" ht="18.75">
      <c r="A3" s="95" t="s">
        <v>7</v>
      </c>
      <c r="B3" s="96" t="s">
        <v>0</v>
      </c>
      <c r="C3" s="38"/>
      <c r="D3" s="38"/>
      <c r="E3" s="38"/>
      <c r="F3" s="38"/>
    </row>
    <row r="4" spans="1:7" ht="16.5">
      <c r="A4" s="128"/>
      <c r="B4" s="55"/>
      <c r="C4" s="38"/>
      <c r="D4" s="38"/>
      <c r="E4" s="38"/>
      <c r="F4" s="38"/>
    </row>
    <row r="5" spans="1:7" ht="16.5">
      <c r="A5" s="128"/>
      <c r="B5" s="62" t="s">
        <v>100</v>
      </c>
      <c r="C5" s="62"/>
      <c r="D5" s="62"/>
      <c r="E5" s="62"/>
      <c r="F5" s="62"/>
    </row>
    <row r="6" spans="1:7" ht="133.5" customHeight="1">
      <c r="A6" s="128"/>
      <c r="B6" s="219" t="s">
        <v>102</v>
      </c>
      <c r="C6" s="219"/>
      <c r="D6" s="219"/>
      <c r="E6" s="219"/>
      <c r="F6" s="219"/>
    </row>
    <row r="7" spans="1:7" ht="16.5">
      <c r="A7" s="38"/>
      <c r="B7" s="38"/>
      <c r="C7" s="38"/>
      <c r="D7" s="38"/>
      <c r="E7" s="38"/>
      <c r="F7" s="38"/>
    </row>
    <row r="8" spans="1:7" ht="16.5">
      <c r="A8" s="33">
        <v>1</v>
      </c>
      <c r="B8" s="33">
        <v>2</v>
      </c>
      <c r="C8" s="33">
        <v>3</v>
      </c>
      <c r="D8" s="33">
        <v>4</v>
      </c>
      <c r="E8" s="33">
        <v>5</v>
      </c>
      <c r="F8" s="33">
        <v>6</v>
      </c>
    </row>
    <row r="9" spans="1:7" ht="33">
      <c r="A9" s="46" t="s">
        <v>1</v>
      </c>
      <c r="B9" s="46" t="s">
        <v>2</v>
      </c>
      <c r="C9" s="46" t="s">
        <v>3</v>
      </c>
      <c r="D9" s="46" t="s">
        <v>4</v>
      </c>
      <c r="E9" s="46" t="s">
        <v>121</v>
      </c>
      <c r="F9" s="46" t="s">
        <v>5</v>
      </c>
      <c r="G9" s="71"/>
    </row>
    <row r="10" spans="1:7" ht="16.5">
      <c r="A10" s="47"/>
      <c r="B10" s="47"/>
      <c r="C10" s="35"/>
      <c r="D10" s="47"/>
      <c r="E10" s="48"/>
      <c r="F10" s="36"/>
      <c r="G10" s="24"/>
    </row>
    <row r="11" spans="1:7" ht="297">
      <c r="A11" s="29">
        <v>1</v>
      </c>
      <c r="B11" s="70" t="s">
        <v>196</v>
      </c>
      <c r="C11" s="35"/>
      <c r="D11" s="47"/>
      <c r="E11" s="48"/>
      <c r="F11" s="74"/>
      <c r="G11" s="24"/>
    </row>
    <row r="12" spans="1:7" ht="165">
      <c r="A12" s="29"/>
      <c r="B12" s="70" t="s">
        <v>328</v>
      </c>
      <c r="C12" s="35"/>
      <c r="D12" s="181"/>
      <c r="E12" s="48"/>
      <c r="F12" s="74"/>
      <c r="G12" s="24"/>
    </row>
    <row r="13" spans="1:7" ht="379.5">
      <c r="A13" s="47"/>
      <c r="B13" s="70" t="s">
        <v>329</v>
      </c>
      <c r="C13" s="35" t="s">
        <v>181</v>
      </c>
      <c r="D13" s="181">
        <v>1</v>
      </c>
      <c r="E13" s="74"/>
      <c r="F13" s="89">
        <f>D13*E13</f>
        <v>0</v>
      </c>
      <c r="G13" s="24"/>
    </row>
    <row r="14" spans="1:7" ht="16.5">
      <c r="A14" s="47"/>
      <c r="B14" s="162"/>
      <c r="C14" s="35"/>
      <c r="D14" s="181"/>
      <c r="E14" s="74"/>
      <c r="F14" s="74"/>
      <c r="G14" s="24"/>
    </row>
    <row r="15" spans="1:7" ht="291" customHeight="1">
      <c r="A15" s="29">
        <f>A11+1</f>
        <v>2</v>
      </c>
      <c r="B15" s="163" t="s">
        <v>144</v>
      </c>
      <c r="C15" s="35" t="s">
        <v>105</v>
      </c>
      <c r="D15" s="181">
        <v>150</v>
      </c>
      <c r="E15" s="74"/>
      <c r="F15" s="89">
        <f>D15*E15</f>
        <v>0</v>
      </c>
      <c r="G15" s="23"/>
    </row>
    <row r="16" spans="1:7" ht="16.5">
      <c r="A16" s="46"/>
      <c r="B16" s="163"/>
      <c r="C16" s="35"/>
      <c r="D16" s="181"/>
      <c r="E16" s="74"/>
      <c r="F16" s="74"/>
    </row>
    <row r="17" spans="1:7" ht="148.5">
      <c r="A17" s="29">
        <f>A15+1</f>
        <v>3</v>
      </c>
      <c r="B17" s="163" t="s">
        <v>108</v>
      </c>
      <c r="C17" s="35"/>
      <c r="D17" s="181"/>
      <c r="E17" s="75"/>
      <c r="F17" s="74"/>
      <c r="G17" s="23"/>
    </row>
    <row r="18" spans="1:7" ht="16.5">
      <c r="A18" s="29"/>
      <c r="B18" s="70" t="s">
        <v>107</v>
      </c>
      <c r="C18" s="35" t="s">
        <v>105</v>
      </c>
      <c r="D18" s="182">
        <v>100</v>
      </c>
      <c r="E18" s="74"/>
      <c r="F18" s="89">
        <f>D18*E18</f>
        <v>0</v>
      </c>
      <c r="G18" s="23"/>
    </row>
    <row r="19" spans="1:7" ht="16.5">
      <c r="A19" s="29"/>
      <c r="B19" s="70" t="s">
        <v>106</v>
      </c>
      <c r="C19" s="35" t="s">
        <v>105</v>
      </c>
      <c r="D19" s="182">
        <v>100</v>
      </c>
      <c r="E19" s="74"/>
      <c r="F19" s="89">
        <f>D19*E19</f>
        <v>0</v>
      </c>
      <c r="G19" s="23"/>
    </row>
    <row r="20" spans="1:7" ht="16.5">
      <c r="A20" s="50"/>
      <c r="B20" s="162"/>
      <c r="C20" s="35"/>
      <c r="D20" s="181"/>
      <c r="E20" s="74"/>
      <c r="F20" s="74"/>
    </row>
    <row r="21" spans="1:7" ht="177.75" customHeight="1">
      <c r="A21" s="29">
        <f>A17+1</f>
        <v>4</v>
      </c>
      <c r="B21" s="163" t="s">
        <v>145</v>
      </c>
      <c r="C21" s="35" t="s">
        <v>6</v>
      </c>
      <c r="D21" s="181">
        <v>900</v>
      </c>
      <c r="E21" s="74"/>
      <c r="F21" s="89">
        <f>D21*E21</f>
        <v>0</v>
      </c>
      <c r="G21" s="25"/>
    </row>
    <row r="22" spans="1:7" ht="16.5">
      <c r="A22" s="29"/>
      <c r="B22" s="163"/>
      <c r="C22" s="35"/>
      <c r="D22" s="181"/>
      <c r="E22" s="74"/>
      <c r="F22" s="74"/>
      <c r="G22" s="25"/>
    </row>
    <row r="23" spans="1:7" ht="213" customHeight="1">
      <c r="A23" s="29">
        <f>A21+1</f>
        <v>5</v>
      </c>
      <c r="B23" s="163" t="s">
        <v>146</v>
      </c>
      <c r="C23" s="35"/>
      <c r="D23" s="183"/>
      <c r="E23" s="76"/>
      <c r="F23" s="76"/>
      <c r="G23" s="25"/>
    </row>
    <row r="24" spans="1:7" ht="233.25" customHeight="1">
      <c r="A24" s="29"/>
      <c r="B24" s="70" t="s">
        <v>137</v>
      </c>
      <c r="C24" s="35" t="s">
        <v>6</v>
      </c>
      <c r="D24" s="184">
        <v>100</v>
      </c>
      <c r="E24" s="77"/>
      <c r="F24" s="89">
        <f>D24*E24</f>
        <v>0</v>
      </c>
    </row>
    <row r="25" spans="1:7" ht="16.5">
      <c r="A25" s="29"/>
      <c r="B25" s="70"/>
      <c r="C25" s="35"/>
      <c r="D25" s="184"/>
      <c r="E25" s="77"/>
      <c r="F25" s="89"/>
    </row>
    <row r="26" spans="1:7" ht="252.75" customHeight="1">
      <c r="A26" s="29">
        <f>A23+1</f>
        <v>6</v>
      </c>
      <c r="B26" s="70" t="s">
        <v>183</v>
      </c>
      <c r="C26" s="35"/>
      <c r="D26" s="184"/>
      <c r="E26" s="77"/>
      <c r="F26" s="89"/>
    </row>
    <row r="27" spans="1:7" ht="33">
      <c r="A27" s="29"/>
      <c r="B27" s="70" t="s">
        <v>184</v>
      </c>
      <c r="C27" s="35" t="s">
        <v>6</v>
      </c>
      <c r="D27" s="184">
        <v>900</v>
      </c>
      <c r="E27" s="77"/>
      <c r="F27" s="89">
        <f>D27*E27</f>
        <v>0</v>
      </c>
    </row>
    <row r="28" spans="1:7" ht="16.5">
      <c r="A28" s="29"/>
      <c r="B28" s="70"/>
      <c r="C28" s="35"/>
      <c r="D28" s="184"/>
      <c r="E28" s="77"/>
      <c r="F28" s="89"/>
    </row>
    <row r="29" spans="1:7" ht="82.5">
      <c r="A29" s="29">
        <f>A26+1</f>
        <v>7</v>
      </c>
      <c r="B29" s="163" t="s">
        <v>147</v>
      </c>
      <c r="C29" s="35" t="s">
        <v>103</v>
      </c>
      <c r="D29" s="181">
        <v>1</v>
      </c>
      <c r="E29" s="74"/>
      <c r="F29" s="89">
        <f>D29*E29</f>
        <v>0</v>
      </c>
      <c r="G29" s="24"/>
    </row>
    <row r="30" spans="1:7" ht="16.5">
      <c r="A30" s="29"/>
      <c r="B30" s="163"/>
      <c r="C30" s="35"/>
      <c r="D30" s="181"/>
      <c r="E30" s="74"/>
      <c r="F30" s="74"/>
      <c r="G30" s="24"/>
    </row>
    <row r="31" spans="1:7" ht="317.25" customHeight="1">
      <c r="A31" s="29">
        <f>A29+1</f>
        <v>8</v>
      </c>
      <c r="B31" s="70" t="s">
        <v>362</v>
      </c>
      <c r="C31" s="40" t="s">
        <v>181</v>
      </c>
      <c r="D31" s="184">
        <v>1</v>
      </c>
      <c r="E31" s="78"/>
      <c r="F31" s="89">
        <f>D31*E31</f>
        <v>0</v>
      </c>
      <c r="G31" s="24"/>
    </row>
    <row r="32" spans="1:7" ht="16.5">
      <c r="A32" s="29"/>
      <c r="B32" s="70"/>
      <c r="C32" s="40"/>
      <c r="D32" s="184"/>
      <c r="E32" s="78"/>
      <c r="F32" s="89"/>
      <c r="G32" s="24"/>
    </row>
    <row r="33" spans="1:7" ht="364.5" customHeight="1">
      <c r="A33" s="29">
        <f>A31+1</f>
        <v>9</v>
      </c>
      <c r="B33" s="163" t="s">
        <v>185</v>
      </c>
      <c r="C33" s="40" t="s">
        <v>6</v>
      </c>
      <c r="D33" s="184">
        <v>420</v>
      </c>
      <c r="E33" s="78"/>
      <c r="F33" s="89">
        <f>D33*E33</f>
        <v>0</v>
      </c>
      <c r="G33" s="24"/>
    </row>
    <row r="34" spans="1:7" ht="16.5">
      <c r="A34" s="50"/>
      <c r="B34" s="47"/>
      <c r="C34" s="35"/>
      <c r="D34" s="47"/>
      <c r="E34" s="74"/>
      <c r="F34" s="74"/>
    </row>
    <row r="35" spans="1:7" ht="16.5">
      <c r="A35" s="50"/>
      <c r="B35" s="51" t="s">
        <v>80</v>
      </c>
      <c r="C35" s="35"/>
      <c r="D35" s="47"/>
      <c r="E35" s="90"/>
      <c r="F35" s="90">
        <f>SUM(F10:F34)</f>
        <v>0</v>
      </c>
    </row>
    <row r="36" spans="1:7" ht="16.5">
      <c r="A36" s="38"/>
      <c r="B36" s="38"/>
      <c r="C36" s="38"/>
      <c r="D36" s="38"/>
      <c r="E36" s="56"/>
      <c r="F36" s="38"/>
    </row>
    <row r="37" spans="1:7" ht="16.5">
      <c r="A37" s="38"/>
      <c r="B37" s="38"/>
      <c r="C37" s="38"/>
      <c r="D37" s="38"/>
      <c r="E37" s="56"/>
      <c r="F37" s="38"/>
    </row>
    <row r="38" spans="1:7" ht="18.75">
      <c r="A38" s="95" t="s">
        <v>10</v>
      </c>
      <c r="B38" s="96" t="s">
        <v>131</v>
      </c>
      <c r="C38" s="38"/>
      <c r="D38" s="38"/>
      <c r="E38" s="56"/>
      <c r="F38" s="38"/>
    </row>
    <row r="39" spans="1:7" ht="16.5">
      <c r="A39" s="38"/>
      <c r="B39" s="38"/>
      <c r="C39" s="38"/>
      <c r="D39" s="38"/>
      <c r="E39" s="56"/>
      <c r="F39" s="38"/>
    </row>
    <row r="40" spans="1:7" ht="16.5">
      <c r="A40" s="33">
        <v>1</v>
      </c>
      <c r="B40" s="33">
        <v>2</v>
      </c>
      <c r="C40" s="33">
        <v>3</v>
      </c>
      <c r="D40" s="33">
        <v>4</v>
      </c>
      <c r="E40" s="53">
        <v>5</v>
      </c>
      <c r="F40" s="33">
        <v>6</v>
      </c>
    </row>
    <row r="41" spans="1:7" ht="33">
      <c r="A41" s="46" t="s">
        <v>1</v>
      </c>
      <c r="B41" s="46" t="s">
        <v>2</v>
      </c>
      <c r="C41" s="46" t="s">
        <v>3</v>
      </c>
      <c r="D41" s="46" t="s">
        <v>4</v>
      </c>
      <c r="E41" s="54" t="s">
        <v>121</v>
      </c>
      <c r="F41" s="46" t="s">
        <v>5</v>
      </c>
    </row>
    <row r="42" spans="1:7" ht="60" customHeight="1">
      <c r="A42" s="46"/>
      <c r="B42" s="163" t="s">
        <v>167</v>
      </c>
      <c r="C42" s="46"/>
      <c r="D42" s="46"/>
      <c r="E42" s="79"/>
      <c r="F42" s="79"/>
    </row>
    <row r="43" spans="1:7" ht="16.5">
      <c r="A43" s="38"/>
      <c r="B43" s="55"/>
      <c r="C43" s="38"/>
      <c r="D43" s="38"/>
      <c r="E43" s="80"/>
      <c r="F43" s="80"/>
    </row>
    <row r="44" spans="1:7" ht="181.5">
      <c r="A44" s="32">
        <f>A33+1</f>
        <v>10</v>
      </c>
      <c r="B44" s="70" t="s">
        <v>138</v>
      </c>
      <c r="C44" s="33" t="s">
        <v>9</v>
      </c>
      <c r="D44" s="185">
        <v>50</v>
      </c>
      <c r="E44" s="80"/>
      <c r="F44" s="89">
        <f>D44*E44</f>
        <v>0</v>
      </c>
    </row>
    <row r="45" spans="1:7" ht="16.5">
      <c r="A45" s="32"/>
      <c r="B45" s="30"/>
      <c r="C45" s="33"/>
      <c r="D45" s="185"/>
      <c r="E45" s="80"/>
      <c r="F45" s="89"/>
    </row>
    <row r="46" spans="1:7" ht="132">
      <c r="A46" s="32">
        <f>A44+1</f>
        <v>11</v>
      </c>
      <c r="B46" s="70" t="s">
        <v>206</v>
      </c>
      <c r="C46" s="33" t="s">
        <v>9</v>
      </c>
      <c r="D46" s="185">
        <v>80</v>
      </c>
      <c r="E46" s="80"/>
      <c r="F46" s="89">
        <f>D46*E46</f>
        <v>0</v>
      </c>
    </row>
    <row r="47" spans="1:7" ht="16.5">
      <c r="A47" s="29"/>
      <c r="B47" s="34"/>
      <c r="C47" s="35"/>
      <c r="D47" s="181"/>
      <c r="E47" s="74"/>
      <c r="F47" s="93"/>
    </row>
    <row r="48" spans="1:7" ht="123" customHeight="1">
      <c r="A48" s="32">
        <f>A46+1</f>
        <v>12</v>
      </c>
      <c r="B48" s="70" t="s">
        <v>208</v>
      </c>
      <c r="C48" s="33" t="s">
        <v>9</v>
      </c>
      <c r="D48" s="185">
        <v>20</v>
      </c>
      <c r="E48" s="80"/>
      <c r="F48" s="89">
        <f>D48*E48</f>
        <v>0</v>
      </c>
    </row>
    <row r="49" spans="1:6" ht="16.5">
      <c r="A49" s="32"/>
      <c r="B49" s="30"/>
      <c r="C49" s="33"/>
      <c r="D49" s="185"/>
      <c r="E49" s="80"/>
      <c r="F49" s="89"/>
    </row>
    <row r="50" spans="1:6" ht="140.25" customHeight="1">
      <c r="A50" s="32">
        <f>A48+1</f>
        <v>13</v>
      </c>
      <c r="B50" s="70" t="s">
        <v>207</v>
      </c>
      <c r="C50" s="33" t="s">
        <v>9</v>
      </c>
      <c r="D50" s="185">
        <v>35</v>
      </c>
      <c r="E50" s="80"/>
      <c r="F50" s="89">
        <f>D50*E50</f>
        <v>0</v>
      </c>
    </row>
    <row r="51" spans="1:6" ht="16.5">
      <c r="A51" s="38"/>
      <c r="B51" s="38"/>
      <c r="C51" s="38"/>
      <c r="D51" s="185"/>
      <c r="E51" s="80"/>
      <c r="F51" s="80"/>
    </row>
    <row r="52" spans="1:6" ht="108.75" customHeight="1">
      <c r="A52" s="32">
        <f>A50+1</f>
        <v>14</v>
      </c>
      <c r="B52" s="70" t="s">
        <v>132</v>
      </c>
      <c r="C52" s="33" t="s">
        <v>9</v>
      </c>
      <c r="D52" s="185">
        <v>190</v>
      </c>
      <c r="E52" s="80"/>
      <c r="F52" s="89">
        <f>D52*E52</f>
        <v>0</v>
      </c>
    </row>
    <row r="53" spans="1:6" ht="16.5">
      <c r="A53" s="32"/>
      <c r="B53" s="30"/>
      <c r="C53" s="33"/>
      <c r="D53" s="185"/>
      <c r="E53" s="80"/>
      <c r="F53" s="89"/>
    </row>
    <row r="54" spans="1:6" ht="115.5">
      <c r="A54" s="32">
        <f>A52+1</f>
        <v>15</v>
      </c>
      <c r="B54" s="163" t="s">
        <v>209</v>
      </c>
      <c r="C54" s="33" t="s">
        <v>9</v>
      </c>
      <c r="D54" s="185">
        <v>35</v>
      </c>
      <c r="E54" s="80"/>
      <c r="F54" s="89">
        <f>D54*E54</f>
        <v>0</v>
      </c>
    </row>
    <row r="55" spans="1:6" ht="16.5">
      <c r="A55" s="32"/>
      <c r="B55" s="30"/>
      <c r="C55" s="33"/>
      <c r="D55" s="185"/>
      <c r="E55" s="80"/>
      <c r="F55" s="89"/>
    </row>
    <row r="56" spans="1:6" ht="409.5">
      <c r="A56" s="32">
        <f>A54+1</f>
        <v>16</v>
      </c>
      <c r="B56" s="163" t="s">
        <v>330</v>
      </c>
      <c r="C56" s="33"/>
      <c r="D56" s="185"/>
      <c r="E56" s="80"/>
      <c r="F56" s="89"/>
    </row>
    <row r="57" spans="1:6" ht="33">
      <c r="A57" s="32"/>
      <c r="B57" s="70" t="s">
        <v>224</v>
      </c>
      <c r="C57" s="33" t="s">
        <v>9</v>
      </c>
      <c r="D57" s="185">
        <v>100</v>
      </c>
      <c r="E57" s="80"/>
      <c r="F57" s="89">
        <f>D57*E57</f>
        <v>0</v>
      </c>
    </row>
    <row r="58" spans="1:6" ht="16.5">
      <c r="A58" s="32"/>
      <c r="B58" s="70" t="s">
        <v>225</v>
      </c>
      <c r="C58" s="33" t="s">
        <v>8</v>
      </c>
      <c r="D58" s="185">
        <v>110</v>
      </c>
      <c r="E58" s="80"/>
      <c r="F58" s="89">
        <f>D58*E58</f>
        <v>0</v>
      </c>
    </row>
    <row r="59" spans="1:6" ht="16.5">
      <c r="A59" s="32"/>
      <c r="B59" s="30"/>
      <c r="C59" s="33"/>
      <c r="D59" s="185"/>
      <c r="E59" s="80"/>
      <c r="F59" s="89"/>
    </row>
    <row r="60" spans="1:6" ht="181.5">
      <c r="A60" s="132">
        <f>A56+1</f>
        <v>17</v>
      </c>
      <c r="B60" s="163" t="s">
        <v>260</v>
      </c>
      <c r="C60" s="33" t="s">
        <v>90</v>
      </c>
      <c r="D60" s="185">
        <v>2</v>
      </c>
      <c r="E60" s="80"/>
      <c r="F60" s="93">
        <f>D60*E60</f>
        <v>0</v>
      </c>
    </row>
    <row r="61" spans="1:6" ht="16.5">
      <c r="A61" s="38"/>
      <c r="B61" s="38"/>
      <c r="C61" s="38"/>
      <c r="D61" s="185"/>
      <c r="E61" s="80"/>
      <c r="F61" s="80"/>
    </row>
    <row r="62" spans="1:6" ht="72.75" customHeight="1">
      <c r="A62" s="32">
        <f>A60+1</f>
        <v>18</v>
      </c>
      <c r="B62" s="70" t="s">
        <v>133</v>
      </c>
      <c r="C62" s="33" t="s">
        <v>9</v>
      </c>
      <c r="D62" s="185">
        <v>50</v>
      </c>
      <c r="E62" s="80"/>
      <c r="F62" s="89">
        <f>D62*E62</f>
        <v>0</v>
      </c>
    </row>
    <row r="63" spans="1:6" ht="16.5">
      <c r="A63" s="32"/>
      <c r="B63" s="30"/>
      <c r="C63" s="33"/>
      <c r="D63" s="185"/>
      <c r="E63" s="80"/>
      <c r="F63" s="89"/>
    </row>
    <row r="64" spans="1:6" ht="66">
      <c r="A64" s="32">
        <f>A62+1</f>
        <v>19</v>
      </c>
      <c r="B64" s="163" t="s">
        <v>186</v>
      </c>
      <c r="C64" s="33"/>
      <c r="D64" s="185"/>
      <c r="E64" s="80"/>
      <c r="F64" s="75"/>
    </row>
    <row r="65" spans="1:7" ht="384" customHeight="1">
      <c r="A65" s="32"/>
      <c r="B65" s="163" t="s">
        <v>331</v>
      </c>
      <c r="C65" s="33"/>
      <c r="D65" s="185"/>
      <c r="E65" s="80"/>
      <c r="F65" s="75"/>
    </row>
    <row r="66" spans="1:7" ht="358.5" customHeight="1">
      <c r="A66" s="32"/>
      <c r="B66" s="70" t="s">
        <v>269</v>
      </c>
      <c r="C66" s="33" t="s">
        <v>8</v>
      </c>
      <c r="D66" s="185">
        <v>550</v>
      </c>
      <c r="E66" s="80"/>
      <c r="F66" s="75">
        <f>D66*E66</f>
        <v>0</v>
      </c>
    </row>
    <row r="67" spans="1:7" ht="16.5">
      <c r="A67" s="38"/>
      <c r="B67" s="38"/>
      <c r="C67" s="38"/>
      <c r="D67" s="38"/>
      <c r="E67" s="80"/>
      <c r="F67" s="80"/>
    </row>
    <row r="68" spans="1:7" ht="18.75" customHeight="1">
      <c r="A68" s="57"/>
      <c r="B68" s="51" t="s">
        <v>226</v>
      </c>
      <c r="C68" s="38"/>
      <c r="D68" s="38"/>
      <c r="E68" s="90"/>
      <c r="F68" s="94">
        <f>SUM(F44:F66)</f>
        <v>0</v>
      </c>
    </row>
    <row r="69" spans="1:7" ht="16.5">
      <c r="A69" s="38"/>
      <c r="B69" s="38"/>
      <c r="C69" s="38"/>
      <c r="D69" s="38"/>
      <c r="E69" s="56"/>
      <c r="F69" s="38"/>
    </row>
    <row r="70" spans="1:7" ht="16.5">
      <c r="A70" s="38"/>
      <c r="B70" s="38"/>
      <c r="C70" s="38"/>
      <c r="D70" s="38"/>
      <c r="E70" s="56"/>
      <c r="F70" s="38"/>
    </row>
    <row r="71" spans="1:7" ht="18.75">
      <c r="A71" s="95" t="s">
        <v>11</v>
      </c>
      <c r="B71" s="96" t="s">
        <v>94</v>
      </c>
      <c r="C71" s="38"/>
      <c r="D71" s="38"/>
      <c r="E71" s="56"/>
      <c r="F71" s="38"/>
    </row>
    <row r="72" spans="1:7" ht="16.5">
      <c r="A72" s="38"/>
      <c r="B72" s="38"/>
      <c r="C72" s="38"/>
      <c r="D72" s="38"/>
      <c r="E72" s="56"/>
      <c r="F72" s="38"/>
    </row>
    <row r="73" spans="1:7" ht="16.5">
      <c r="A73" s="33">
        <v>1</v>
      </c>
      <c r="B73" s="33">
        <v>2</v>
      </c>
      <c r="C73" s="33">
        <v>3</v>
      </c>
      <c r="D73" s="33">
        <v>4</v>
      </c>
      <c r="E73" s="53">
        <v>5</v>
      </c>
      <c r="F73" s="33">
        <v>6</v>
      </c>
    </row>
    <row r="74" spans="1:7" ht="33">
      <c r="A74" s="46" t="s">
        <v>1</v>
      </c>
      <c r="B74" s="46" t="s">
        <v>2</v>
      </c>
      <c r="C74" s="46" t="s">
        <v>3</v>
      </c>
      <c r="D74" s="46" t="s">
        <v>4</v>
      </c>
      <c r="E74" s="54" t="s">
        <v>121</v>
      </c>
      <c r="F74" s="46" t="s">
        <v>5</v>
      </c>
    </row>
    <row r="75" spans="1:7" ht="16.5">
      <c r="A75" s="38"/>
      <c r="B75" s="55"/>
      <c r="C75" s="38"/>
      <c r="D75" s="38"/>
      <c r="E75" s="56"/>
      <c r="F75" s="38"/>
    </row>
    <row r="76" spans="1:7" ht="115.5">
      <c r="A76" s="29">
        <f>A64+1</f>
        <v>20</v>
      </c>
      <c r="B76" s="163" t="s">
        <v>148</v>
      </c>
      <c r="C76" s="35" t="s">
        <v>6</v>
      </c>
      <c r="D76" s="181">
        <v>50</v>
      </c>
      <c r="E76" s="74"/>
      <c r="F76" s="89">
        <f>D76*E76</f>
        <v>0</v>
      </c>
      <c r="G76" s="24"/>
    </row>
    <row r="77" spans="1:7" ht="16.5">
      <c r="A77" s="46"/>
      <c r="B77" s="163"/>
      <c r="C77" s="35"/>
      <c r="D77" s="181"/>
      <c r="E77" s="74"/>
      <c r="F77" s="74"/>
    </row>
    <row r="78" spans="1:7" ht="156.75" customHeight="1">
      <c r="A78" s="29">
        <f>A76+1</f>
        <v>21</v>
      </c>
      <c r="B78" s="163" t="s">
        <v>215</v>
      </c>
      <c r="C78" s="35" t="s">
        <v>6</v>
      </c>
      <c r="D78" s="181">
        <v>250</v>
      </c>
      <c r="E78" s="74"/>
      <c r="F78" s="89">
        <f>D78*E78</f>
        <v>0</v>
      </c>
    </row>
    <row r="79" spans="1:7" ht="16.5">
      <c r="A79" s="29"/>
      <c r="B79" s="34"/>
      <c r="C79" s="35"/>
      <c r="D79" s="181"/>
      <c r="E79" s="74"/>
      <c r="F79" s="89"/>
    </row>
    <row r="80" spans="1:7" ht="105.75" customHeight="1">
      <c r="A80" s="29">
        <f>A78+1</f>
        <v>22</v>
      </c>
      <c r="B80" s="163" t="s">
        <v>223</v>
      </c>
      <c r="C80" s="35" t="s">
        <v>6</v>
      </c>
      <c r="D80" s="181">
        <v>800</v>
      </c>
      <c r="E80" s="74"/>
      <c r="F80" s="89">
        <f>D80*E80</f>
        <v>0</v>
      </c>
    </row>
    <row r="81" spans="1:6" ht="16.5">
      <c r="A81" s="29"/>
      <c r="B81" s="34"/>
      <c r="C81" s="35"/>
      <c r="D81" s="181"/>
      <c r="E81" s="74"/>
      <c r="F81" s="89"/>
    </row>
    <row r="82" spans="1:6" ht="115.5">
      <c r="A82" s="29">
        <f>A80+1</f>
        <v>23</v>
      </c>
      <c r="B82" s="163" t="s">
        <v>219</v>
      </c>
      <c r="C82" s="35" t="s">
        <v>6</v>
      </c>
      <c r="D82" s="181">
        <v>200</v>
      </c>
      <c r="E82" s="74"/>
      <c r="F82" s="89">
        <f>D82*E82</f>
        <v>0</v>
      </c>
    </row>
    <row r="83" spans="1:6" ht="16.5">
      <c r="A83" s="29"/>
      <c r="B83" s="34"/>
      <c r="C83" s="35"/>
      <c r="D83" s="181"/>
      <c r="E83" s="74"/>
      <c r="F83" s="89"/>
    </row>
    <row r="84" spans="1:6" ht="132">
      <c r="A84" s="29">
        <f>A82+1</f>
        <v>24</v>
      </c>
      <c r="B84" s="163" t="s">
        <v>314</v>
      </c>
      <c r="C84" s="35" t="s">
        <v>6</v>
      </c>
      <c r="D84" s="181">
        <v>30</v>
      </c>
      <c r="E84" s="77"/>
      <c r="F84" s="93">
        <f>D84*E84</f>
        <v>0</v>
      </c>
    </row>
    <row r="85" spans="1:6" ht="16.5">
      <c r="A85" s="29"/>
      <c r="B85" s="34"/>
      <c r="C85" s="35"/>
      <c r="D85" s="181"/>
      <c r="E85" s="74"/>
      <c r="F85" s="89"/>
    </row>
    <row r="86" spans="1:6" ht="277.5" customHeight="1">
      <c r="A86" s="29">
        <f>A84+1</f>
        <v>25</v>
      </c>
      <c r="B86" s="163" t="s">
        <v>149</v>
      </c>
      <c r="C86" s="35" t="s">
        <v>6</v>
      </c>
      <c r="D86" s="181">
        <v>50</v>
      </c>
      <c r="E86" s="74"/>
      <c r="F86" s="89">
        <f>D86*E86</f>
        <v>0</v>
      </c>
    </row>
    <row r="87" spans="1:6" ht="16.5">
      <c r="A87" s="46"/>
      <c r="B87" s="34"/>
      <c r="C87" s="35"/>
      <c r="D87" s="181"/>
      <c r="E87" s="74"/>
      <c r="F87" s="74"/>
    </row>
    <row r="88" spans="1:6" ht="115.5">
      <c r="A88" s="29">
        <f>A86+1</f>
        <v>26</v>
      </c>
      <c r="B88" s="163" t="s">
        <v>150</v>
      </c>
      <c r="C88" s="35" t="s">
        <v>6</v>
      </c>
      <c r="D88" s="186">
        <v>510</v>
      </c>
      <c r="E88" s="74"/>
      <c r="F88" s="89">
        <f>D88*E88</f>
        <v>0</v>
      </c>
    </row>
    <row r="89" spans="1:6" ht="16.5">
      <c r="A89" s="29"/>
      <c r="B89" s="34"/>
      <c r="C89" s="35"/>
      <c r="D89" s="181"/>
      <c r="E89" s="74"/>
      <c r="F89" s="74"/>
    </row>
    <row r="90" spans="1:6" ht="231">
      <c r="A90" s="29">
        <f>A88+1</f>
        <v>27</v>
      </c>
      <c r="B90" s="163" t="s">
        <v>151</v>
      </c>
      <c r="C90" s="35" t="s">
        <v>109</v>
      </c>
      <c r="D90" s="181">
        <v>150</v>
      </c>
      <c r="E90" s="74"/>
      <c r="F90" s="89">
        <f>D90*E90</f>
        <v>0</v>
      </c>
    </row>
    <row r="91" spans="1:6" ht="16.5">
      <c r="A91" s="29"/>
      <c r="B91" s="34"/>
      <c r="C91" s="35"/>
      <c r="D91" s="181"/>
      <c r="E91" s="74"/>
      <c r="F91" s="89"/>
    </row>
    <row r="92" spans="1:6" ht="277.5" customHeight="1">
      <c r="A92" s="29">
        <f>A90+1</f>
        <v>28</v>
      </c>
      <c r="B92" s="163" t="s">
        <v>220</v>
      </c>
      <c r="C92" s="33" t="s">
        <v>9</v>
      </c>
      <c r="D92" s="186">
        <v>20</v>
      </c>
      <c r="E92" s="77"/>
      <c r="F92" s="89">
        <f>D92*E92</f>
        <v>0</v>
      </c>
    </row>
    <row r="93" spans="1:6" ht="16.5">
      <c r="A93" s="29"/>
      <c r="B93" s="34"/>
      <c r="C93" s="33"/>
      <c r="D93" s="186"/>
      <c r="E93" s="77"/>
      <c r="F93" s="89"/>
    </row>
    <row r="94" spans="1:6" ht="70.5" customHeight="1">
      <c r="A94" s="29">
        <f>A92+1</f>
        <v>29</v>
      </c>
      <c r="B94" s="163" t="s">
        <v>216</v>
      </c>
      <c r="C94" s="35" t="s">
        <v>6</v>
      </c>
      <c r="D94" s="181">
        <v>220</v>
      </c>
      <c r="E94" s="75"/>
      <c r="F94" s="89">
        <f>D94*E94</f>
        <v>0</v>
      </c>
    </row>
    <row r="95" spans="1:6" ht="16.5">
      <c r="A95" s="29"/>
      <c r="B95" s="34"/>
      <c r="C95" s="35"/>
      <c r="D95" s="181"/>
      <c r="E95" s="75"/>
      <c r="F95" s="89"/>
    </row>
    <row r="96" spans="1:6" ht="67.5" customHeight="1">
      <c r="A96" s="29">
        <f>A94+1</f>
        <v>30</v>
      </c>
      <c r="B96" s="163" t="s">
        <v>217</v>
      </c>
      <c r="C96" s="35" t="s">
        <v>6</v>
      </c>
      <c r="D96" s="181">
        <v>40</v>
      </c>
      <c r="E96" s="75"/>
      <c r="F96" s="89">
        <f>D96*E96</f>
        <v>0</v>
      </c>
    </row>
    <row r="97" spans="1:6" ht="16.5">
      <c r="A97" s="29"/>
      <c r="B97" s="30"/>
      <c r="C97" s="35"/>
      <c r="D97" s="181"/>
      <c r="E97" s="75"/>
      <c r="F97" s="89"/>
    </row>
    <row r="98" spans="1:6" ht="70.5" customHeight="1">
      <c r="A98" s="29">
        <f>A96+1</f>
        <v>31</v>
      </c>
      <c r="B98" s="163" t="s">
        <v>218</v>
      </c>
      <c r="C98" s="35" t="s">
        <v>6</v>
      </c>
      <c r="D98" s="181">
        <v>70</v>
      </c>
      <c r="E98" s="75"/>
      <c r="F98" s="89">
        <f>D98*E98</f>
        <v>0</v>
      </c>
    </row>
    <row r="99" spans="1:6" ht="16.5">
      <c r="A99" s="29"/>
      <c r="B99" s="34"/>
      <c r="C99" s="35"/>
      <c r="D99" s="181"/>
      <c r="E99" s="75"/>
      <c r="F99" s="89"/>
    </row>
    <row r="100" spans="1:6" ht="66">
      <c r="A100" s="29">
        <f>A98+1</f>
        <v>32</v>
      </c>
      <c r="B100" s="163" t="s">
        <v>253</v>
      </c>
      <c r="C100" s="35" t="s">
        <v>6</v>
      </c>
      <c r="D100" s="181">
        <v>10</v>
      </c>
      <c r="E100" s="75"/>
      <c r="F100" s="89">
        <f>D100*E100</f>
        <v>0</v>
      </c>
    </row>
    <row r="101" spans="1:6" ht="16.5">
      <c r="A101" s="29"/>
      <c r="B101" s="34"/>
      <c r="C101" s="35"/>
      <c r="D101" s="181"/>
      <c r="E101" s="75"/>
      <c r="F101" s="89"/>
    </row>
    <row r="102" spans="1:6" ht="132">
      <c r="A102" s="29">
        <f>A100+1</f>
        <v>33</v>
      </c>
      <c r="B102" s="163" t="s">
        <v>315</v>
      </c>
      <c r="C102" s="35"/>
      <c r="D102" s="181"/>
      <c r="E102" s="89"/>
      <c r="F102" s="89"/>
    </row>
    <row r="103" spans="1:6" ht="16.5">
      <c r="A103" s="29"/>
      <c r="B103" s="30" t="s">
        <v>227</v>
      </c>
      <c r="C103" s="35" t="s">
        <v>90</v>
      </c>
      <c r="D103" s="181">
        <v>1</v>
      </c>
      <c r="E103" s="75"/>
      <c r="F103" s="89">
        <f t="shared" ref="F103:F122" si="0">D103*E103</f>
        <v>0</v>
      </c>
    </row>
    <row r="104" spans="1:6" ht="16.5">
      <c r="A104" s="29"/>
      <c r="B104" s="30" t="s">
        <v>228</v>
      </c>
      <c r="C104" s="35" t="s">
        <v>90</v>
      </c>
      <c r="D104" s="181">
        <v>1</v>
      </c>
      <c r="E104" s="75"/>
      <c r="F104" s="89">
        <f t="shared" si="0"/>
        <v>0</v>
      </c>
    </row>
    <row r="105" spans="1:6" ht="16.5">
      <c r="A105" s="29"/>
      <c r="B105" s="30" t="s">
        <v>229</v>
      </c>
      <c r="C105" s="35" t="s">
        <v>90</v>
      </c>
      <c r="D105" s="181">
        <v>1</v>
      </c>
      <c r="E105" s="75"/>
      <c r="F105" s="89">
        <f t="shared" si="0"/>
        <v>0</v>
      </c>
    </row>
    <row r="106" spans="1:6" ht="16.5">
      <c r="A106" s="29"/>
      <c r="B106" s="30" t="s">
        <v>230</v>
      </c>
      <c r="C106" s="35" t="s">
        <v>90</v>
      </c>
      <c r="D106" s="181">
        <v>1</v>
      </c>
      <c r="E106" s="75"/>
      <c r="F106" s="89">
        <f t="shared" si="0"/>
        <v>0</v>
      </c>
    </row>
    <row r="107" spans="1:6" ht="16.5">
      <c r="A107" s="29"/>
      <c r="B107" s="30" t="s">
        <v>231</v>
      </c>
      <c r="C107" s="35" t="s">
        <v>90</v>
      </c>
      <c r="D107" s="181">
        <v>1</v>
      </c>
      <c r="E107" s="75"/>
      <c r="F107" s="89">
        <f t="shared" si="0"/>
        <v>0</v>
      </c>
    </row>
    <row r="108" spans="1:6" ht="16.5">
      <c r="A108" s="29"/>
      <c r="B108" s="30" t="s">
        <v>232</v>
      </c>
      <c r="C108" s="35" t="s">
        <v>90</v>
      </c>
      <c r="D108" s="181">
        <v>1</v>
      </c>
      <c r="E108" s="75"/>
      <c r="F108" s="89">
        <f t="shared" si="0"/>
        <v>0</v>
      </c>
    </row>
    <row r="109" spans="1:6" ht="16.5">
      <c r="A109" s="29"/>
      <c r="B109" s="30" t="s">
        <v>233</v>
      </c>
      <c r="C109" s="35" t="s">
        <v>90</v>
      </c>
      <c r="D109" s="181">
        <v>1</v>
      </c>
      <c r="E109" s="75"/>
      <c r="F109" s="89">
        <f t="shared" si="0"/>
        <v>0</v>
      </c>
    </row>
    <row r="110" spans="1:6" ht="16.5">
      <c r="A110" s="29"/>
      <c r="B110" s="30" t="s">
        <v>234</v>
      </c>
      <c r="C110" s="35" t="s">
        <v>90</v>
      </c>
      <c r="D110" s="181">
        <v>1</v>
      </c>
      <c r="E110" s="75"/>
      <c r="F110" s="89">
        <f t="shared" si="0"/>
        <v>0</v>
      </c>
    </row>
    <row r="111" spans="1:6" ht="16.5">
      <c r="A111" s="29"/>
      <c r="B111" s="30" t="s">
        <v>235</v>
      </c>
      <c r="C111" s="35" t="s">
        <v>90</v>
      </c>
      <c r="D111" s="181">
        <v>1</v>
      </c>
      <c r="E111" s="75"/>
      <c r="F111" s="89">
        <f t="shared" si="0"/>
        <v>0</v>
      </c>
    </row>
    <row r="112" spans="1:6" ht="16.5">
      <c r="A112" s="29"/>
      <c r="B112" s="30" t="s">
        <v>236</v>
      </c>
      <c r="C112" s="35" t="s">
        <v>90</v>
      </c>
      <c r="D112" s="181">
        <v>1</v>
      </c>
      <c r="E112" s="75"/>
      <c r="F112" s="89">
        <f t="shared" si="0"/>
        <v>0</v>
      </c>
    </row>
    <row r="113" spans="1:6" ht="16.5">
      <c r="A113" s="29"/>
      <c r="B113" s="30" t="s">
        <v>237</v>
      </c>
      <c r="C113" s="35" t="s">
        <v>90</v>
      </c>
      <c r="D113" s="181">
        <v>1</v>
      </c>
      <c r="E113" s="75"/>
      <c r="F113" s="89">
        <f t="shared" si="0"/>
        <v>0</v>
      </c>
    </row>
    <row r="114" spans="1:6" ht="16.5">
      <c r="A114" s="29"/>
      <c r="B114" s="30" t="s">
        <v>238</v>
      </c>
      <c r="C114" s="35" t="s">
        <v>90</v>
      </c>
      <c r="D114" s="181">
        <v>2</v>
      </c>
      <c r="E114" s="75"/>
      <c r="F114" s="89">
        <f t="shared" si="0"/>
        <v>0</v>
      </c>
    </row>
    <row r="115" spans="1:6" ht="16.5">
      <c r="A115" s="29"/>
      <c r="B115" s="30" t="s">
        <v>239</v>
      </c>
      <c r="C115" s="35" t="s">
        <v>90</v>
      </c>
      <c r="D115" s="181">
        <v>1</v>
      </c>
      <c r="E115" s="75"/>
      <c r="F115" s="89">
        <f t="shared" si="0"/>
        <v>0</v>
      </c>
    </row>
    <row r="116" spans="1:6" ht="16.5">
      <c r="A116" s="29"/>
      <c r="B116" s="30" t="s">
        <v>240</v>
      </c>
      <c r="C116" s="35" t="s">
        <v>90</v>
      </c>
      <c r="D116" s="181">
        <v>1</v>
      </c>
      <c r="E116" s="75"/>
      <c r="F116" s="89">
        <f t="shared" si="0"/>
        <v>0</v>
      </c>
    </row>
    <row r="117" spans="1:6" ht="16.5">
      <c r="A117" s="29"/>
      <c r="B117" s="30" t="s">
        <v>241</v>
      </c>
      <c r="C117" s="35" t="s">
        <v>90</v>
      </c>
      <c r="D117" s="181">
        <v>1</v>
      </c>
      <c r="E117" s="75"/>
      <c r="F117" s="89">
        <f t="shared" si="0"/>
        <v>0</v>
      </c>
    </row>
    <row r="118" spans="1:6" ht="16.5">
      <c r="A118" s="29"/>
      <c r="B118" s="30" t="s">
        <v>242</v>
      </c>
      <c r="C118" s="35" t="s">
        <v>90</v>
      </c>
      <c r="D118" s="181">
        <v>4</v>
      </c>
      <c r="E118" s="75"/>
      <c r="F118" s="89">
        <f t="shared" si="0"/>
        <v>0</v>
      </c>
    </row>
    <row r="119" spans="1:6" ht="16.5">
      <c r="A119" s="29"/>
      <c r="B119" s="30" t="s">
        <v>243</v>
      </c>
      <c r="C119" s="35" t="s">
        <v>90</v>
      </c>
      <c r="D119" s="181">
        <v>1</v>
      </c>
      <c r="E119" s="75"/>
      <c r="F119" s="89">
        <f t="shared" si="0"/>
        <v>0</v>
      </c>
    </row>
    <row r="120" spans="1:6" ht="16.5">
      <c r="A120" s="29"/>
      <c r="B120" s="30" t="s">
        <v>244</v>
      </c>
      <c r="C120" s="35" t="s">
        <v>90</v>
      </c>
      <c r="D120" s="181">
        <v>1</v>
      </c>
      <c r="E120" s="75"/>
      <c r="F120" s="89">
        <f t="shared" si="0"/>
        <v>0</v>
      </c>
    </row>
    <row r="121" spans="1:6" ht="16.5">
      <c r="A121" s="29"/>
      <c r="B121" s="30" t="s">
        <v>245</v>
      </c>
      <c r="C121" s="35" t="s">
        <v>90</v>
      </c>
      <c r="D121" s="181">
        <v>1</v>
      </c>
      <c r="E121" s="75"/>
      <c r="F121" s="89">
        <f t="shared" si="0"/>
        <v>0</v>
      </c>
    </row>
    <row r="122" spans="1:6" ht="16.5">
      <c r="A122" s="29"/>
      <c r="B122" s="30" t="s">
        <v>246</v>
      </c>
      <c r="C122" s="35" t="s">
        <v>90</v>
      </c>
      <c r="D122" s="181">
        <v>1</v>
      </c>
      <c r="E122" s="75"/>
      <c r="F122" s="89">
        <f t="shared" si="0"/>
        <v>0</v>
      </c>
    </row>
    <row r="123" spans="1:6" ht="16.5">
      <c r="A123" s="29"/>
      <c r="B123" s="30"/>
      <c r="C123" s="35"/>
      <c r="D123" s="181"/>
      <c r="E123" s="75"/>
      <c r="F123" s="89"/>
    </row>
    <row r="124" spans="1:6" ht="142.5" customHeight="1">
      <c r="A124" s="29">
        <f>A102+1</f>
        <v>34</v>
      </c>
      <c r="B124" s="163" t="s">
        <v>316</v>
      </c>
      <c r="C124" s="35" t="s">
        <v>90</v>
      </c>
      <c r="D124" s="181">
        <v>5</v>
      </c>
      <c r="E124" s="89"/>
      <c r="F124" s="89">
        <f>D124*E124</f>
        <v>0</v>
      </c>
    </row>
    <row r="125" spans="1:6" ht="16.5">
      <c r="A125" s="29"/>
      <c r="B125" s="34"/>
      <c r="C125" s="35"/>
      <c r="D125" s="181"/>
      <c r="E125" s="89"/>
      <c r="F125" s="89"/>
    </row>
    <row r="126" spans="1:6" ht="153.75" customHeight="1">
      <c r="A126" s="29">
        <f>A124+1</f>
        <v>35</v>
      </c>
      <c r="B126" s="163" t="s">
        <v>317</v>
      </c>
      <c r="C126" s="35" t="s">
        <v>90</v>
      </c>
      <c r="D126" s="181">
        <v>8</v>
      </c>
      <c r="E126" s="89"/>
      <c r="F126" s="89">
        <f>D126*E126</f>
        <v>0</v>
      </c>
    </row>
    <row r="127" spans="1:6" ht="16.5">
      <c r="A127" s="29"/>
      <c r="B127" s="34"/>
      <c r="C127" s="35"/>
      <c r="D127" s="181"/>
      <c r="E127" s="89"/>
      <c r="F127" s="89"/>
    </row>
    <row r="128" spans="1:6" ht="115.5">
      <c r="A128" s="29">
        <f>A126+1</f>
        <v>36</v>
      </c>
      <c r="B128" s="196" t="s">
        <v>364</v>
      </c>
      <c r="C128" s="35" t="s">
        <v>90</v>
      </c>
      <c r="D128" s="181">
        <v>10</v>
      </c>
      <c r="E128" s="89"/>
      <c r="F128" s="89">
        <f>D128*E128</f>
        <v>0</v>
      </c>
    </row>
    <row r="129" spans="1:7" ht="16.5">
      <c r="A129" s="29"/>
      <c r="B129" s="34"/>
      <c r="C129" s="35"/>
      <c r="D129" s="181"/>
      <c r="E129" s="89"/>
      <c r="F129" s="89"/>
    </row>
    <row r="130" spans="1:7" ht="115.5">
      <c r="A130" s="29">
        <f>A128+1</f>
        <v>37</v>
      </c>
      <c r="B130" s="163" t="s">
        <v>256</v>
      </c>
      <c r="C130" s="35" t="s">
        <v>181</v>
      </c>
      <c r="D130" s="181">
        <v>1</v>
      </c>
      <c r="E130" s="77"/>
      <c r="F130" s="77">
        <f>D130*E130</f>
        <v>0</v>
      </c>
    </row>
    <row r="131" spans="1:7" ht="16.5">
      <c r="A131" s="29"/>
      <c r="B131" s="34"/>
      <c r="C131" s="35"/>
      <c r="D131" s="181"/>
      <c r="E131" s="77"/>
      <c r="F131" s="77"/>
    </row>
    <row r="132" spans="1:7" ht="140.25" customHeight="1">
      <c r="A132" s="29">
        <f>A130+1</f>
        <v>38</v>
      </c>
      <c r="B132" s="163" t="s">
        <v>266</v>
      </c>
      <c r="C132" s="35" t="s">
        <v>8</v>
      </c>
      <c r="D132" s="181">
        <v>100</v>
      </c>
      <c r="E132" s="75"/>
      <c r="F132" s="89">
        <f>D132*E132</f>
        <v>0</v>
      </c>
    </row>
    <row r="133" spans="1:7" ht="16.5">
      <c r="A133" s="29"/>
      <c r="B133" s="34"/>
      <c r="C133" s="35"/>
      <c r="D133" s="181"/>
      <c r="E133" s="75"/>
      <c r="F133" s="89"/>
    </row>
    <row r="134" spans="1:7" ht="82.5">
      <c r="A134" s="29">
        <f>A132+1</f>
        <v>39</v>
      </c>
      <c r="B134" s="163" t="s">
        <v>152</v>
      </c>
      <c r="C134" s="35" t="s">
        <v>9</v>
      </c>
      <c r="D134" s="181">
        <v>150</v>
      </c>
      <c r="E134" s="74"/>
      <c r="F134" s="89">
        <f>D134*E134</f>
        <v>0</v>
      </c>
      <c r="G134" s="24"/>
    </row>
    <row r="135" spans="1:7" ht="16.5">
      <c r="A135" s="29"/>
      <c r="B135" s="34"/>
      <c r="C135" s="35"/>
      <c r="D135" s="181"/>
      <c r="E135" s="74"/>
      <c r="F135" s="89"/>
      <c r="G135" s="24"/>
    </row>
    <row r="136" spans="1:7" ht="82.5">
      <c r="A136" s="29">
        <f>A134+1</f>
        <v>40</v>
      </c>
      <c r="B136" s="163" t="s">
        <v>197</v>
      </c>
      <c r="C136" s="35" t="s">
        <v>9</v>
      </c>
      <c r="D136" s="181">
        <v>150</v>
      </c>
      <c r="E136" s="74"/>
      <c r="F136" s="89">
        <f>D136*E136</f>
        <v>0</v>
      </c>
      <c r="G136" s="24"/>
    </row>
    <row r="137" spans="1:7" ht="16.5">
      <c r="A137" s="29"/>
      <c r="B137" s="34"/>
      <c r="C137" s="35"/>
      <c r="D137" s="49"/>
      <c r="E137" s="74"/>
      <c r="F137" s="74"/>
    </row>
    <row r="138" spans="1:7" ht="18" customHeight="1">
      <c r="A138" s="57"/>
      <c r="B138" s="51" t="s">
        <v>95</v>
      </c>
      <c r="C138" s="38"/>
      <c r="D138" s="38"/>
      <c r="E138" s="90"/>
      <c r="F138" s="90">
        <f>SUM(F76:F137)</f>
        <v>0</v>
      </c>
    </row>
    <row r="139" spans="1:7" ht="16.5">
      <c r="A139" s="57"/>
      <c r="B139" s="51"/>
      <c r="C139" s="38"/>
      <c r="D139" s="38"/>
      <c r="E139" s="52"/>
      <c r="F139" s="101"/>
    </row>
    <row r="140" spans="1:7" ht="16.5">
      <c r="A140" s="57"/>
      <c r="B140" s="51"/>
      <c r="C140" s="38"/>
      <c r="D140" s="38"/>
      <c r="E140" s="52"/>
      <c r="F140" s="101"/>
    </row>
    <row r="141" spans="1:7" ht="18">
      <c r="A141" s="129" t="s">
        <v>12</v>
      </c>
      <c r="B141" s="96" t="s">
        <v>204</v>
      </c>
      <c r="C141" s="133"/>
      <c r="D141" s="134"/>
      <c r="E141" s="135"/>
      <c r="F141" s="136"/>
    </row>
    <row r="142" spans="1:7">
      <c r="A142" s="137"/>
      <c r="B142" s="99"/>
      <c r="C142" s="138"/>
      <c r="D142" s="134"/>
      <c r="E142" s="135"/>
      <c r="F142" s="136"/>
    </row>
    <row r="143" spans="1:7">
      <c r="A143" s="139">
        <v>1</v>
      </c>
      <c r="B143" s="138">
        <v>2</v>
      </c>
      <c r="C143" s="138">
        <v>3</v>
      </c>
      <c r="D143" s="140">
        <v>4</v>
      </c>
      <c r="E143" s="140">
        <v>5</v>
      </c>
      <c r="F143" s="140">
        <v>6</v>
      </c>
    </row>
    <row r="144" spans="1:7" ht="33">
      <c r="A144" s="29" t="s">
        <v>1</v>
      </c>
      <c r="B144" s="46" t="s">
        <v>2</v>
      </c>
      <c r="C144" s="46" t="s">
        <v>3</v>
      </c>
      <c r="D144" s="141" t="s">
        <v>4</v>
      </c>
      <c r="E144" s="142" t="s">
        <v>170</v>
      </c>
      <c r="F144" s="143" t="s">
        <v>5</v>
      </c>
    </row>
    <row r="145" spans="1:6" ht="16.5">
      <c r="A145" s="29"/>
      <c r="B145" s="46"/>
      <c r="C145" s="46"/>
      <c r="D145" s="141"/>
      <c r="E145" s="142"/>
      <c r="F145" s="143"/>
    </row>
    <row r="146" spans="1:6" ht="99">
      <c r="A146" s="29">
        <f>A136+1</f>
        <v>41</v>
      </c>
      <c r="B146" s="163" t="s">
        <v>205</v>
      </c>
      <c r="C146" s="35" t="s">
        <v>9</v>
      </c>
      <c r="D146" s="181">
        <v>30</v>
      </c>
      <c r="E146" s="74"/>
      <c r="F146" s="89">
        <f>D146*E146</f>
        <v>0</v>
      </c>
    </row>
    <row r="147" spans="1:6" ht="16.5">
      <c r="A147" s="29"/>
      <c r="B147" s="34"/>
      <c r="C147" s="35"/>
      <c r="D147" s="47"/>
      <c r="E147" s="74"/>
      <c r="F147" s="89"/>
    </row>
    <row r="148" spans="1:6" ht="15.75" customHeight="1">
      <c r="A148" s="137"/>
      <c r="B148" s="220" t="s">
        <v>211</v>
      </c>
      <c r="C148" s="220"/>
      <c r="D148" s="134"/>
      <c r="E148" s="169"/>
      <c r="F148" s="90">
        <f>SUM(F146:F147)</f>
        <v>0</v>
      </c>
    </row>
    <row r="149" spans="1:6" ht="16.5">
      <c r="A149" s="57"/>
      <c r="B149" s="51"/>
      <c r="C149" s="38"/>
      <c r="D149" s="38"/>
      <c r="E149" s="52"/>
      <c r="F149" s="101"/>
    </row>
    <row r="150" spans="1:6" ht="16.5">
      <c r="A150" s="57"/>
      <c r="B150" s="51"/>
      <c r="C150" s="38"/>
      <c r="D150" s="38"/>
      <c r="E150" s="52"/>
      <c r="F150" s="101"/>
    </row>
    <row r="151" spans="1:6" ht="18.75">
      <c r="A151" s="129" t="s">
        <v>13</v>
      </c>
      <c r="B151" s="96" t="s">
        <v>83</v>
      </c>
      <c r="C151" s="38"/>
      <c r="D151" s="38"/>
      <c r="E151" s="56"/>
      <c r="F151" s="38"/>
    </row>
    <row r="152" spans="1:6" ht="16.5">
      <c r="A152" s="57"/>
      <c r="B152" s="38"/>
      <c r="C152" s="38"/>
      <c r="D152" s="38"/>
      <c r="E152" s="56"/>
      <c r="F152" s="38"/>
    </row>
    <row r="153" spans="1:6" ht="16.5">
      <c r="A153" s="58">
        <v>1</v>
      </c>
      <c r="B153" s="33">
        <v>2</v>
      </c>
      <c r="C153" s="33">
        <v>3</v>
      </c>
      <c r="D153" s="33">
        <v>4</v>
      </c>
      <c r="E153" s="53">
        <v>5</v>
      </c>
      <c r="F153" s="33">
        <v>6</v>
      </c>
    </row>
    <row r="154" spans="1:6" ht="33">
      <c r="A154" s="29" t="s">
        <v>1</v>
      </c>
      <c r="B154" s="46" t="s">
        <v>2</v>
      </c>
      <c r="C154" s="46" t="s">
        <v>3</v>
      </c>
      <c r="D154" s="46" t="s">
        <v>4</v>
      </c>
      <c r="E154" s="54" t="s">
        <v>121</v>
      </c>
      <c r="F154" s="46" t="s">
        <v>5</v>
      </c>
    </row>
    <row r="155" spans="1:6" ht="16.5">
      <c r="A155" s="29"/>
      <c r="B155" s="30"/>
      <c r="C155" s="35"/>
      <c r="D155" s="38"/>
      <c r="E155" s="48"/>
      <c r="F155" s="36"/>
    </row>
    <row r="156" spans="1:6" ht="300.75" customHeight="1">
      <c r="A156" s="29">
        <f>A146+1</f>
        <v>42</v>
      </c>
      <c r="B156" s="70" t="s">
        <v>172</v>
      </c>
      <c r="C156" s="35" t="s">
        <v>8</v>
      </c>
      <c r="D156" s="185">
        <v>1400</v>
      </c>
      <c r="E156" s="74"/>
      <c r="F156" s="89">
        <f>D156*E156</f>
        <v>0</v>
      </c>
    </row>
    <row r="157" spans="1:6" ht="16.5">
      <c r="A157" s="29"/>
      <c r="B157" s="30"/>
      <c r="C157" s="35"/>
      <c r="D157" s="185"/>
      <c r="E157" s="74"/>
      <c r="F157" s="89"/>
    </row>
    <row r="158" spans="1:6" ht="297">
      <c r="A158" s="29">
        <f>A156+1</f>
        <v>43</v>
      </c>
      <c r="B158" s="70" t="s">
        <v>267</v>
      </c>
      <c r="C158" s="35" t="s">
        <v>8</v>
      </c>
      <c r="D158" s="185">
        <v>650</v>
      </c>
      <c r="E158" s="74"/>
      <c r="F158" s="89">
        <f>D158*E158</f>
        <v>0</v>
      </c>
    </row>
    <row r="159" spans="1:6" ht="16.5">
      <c r="A159" s="29"/>
      <c r="B159" s="30"/>
      <c r="C159" s="35"/>
      <c r="D159" s="185"/>
      <c r="E159" s="74"/>
      <c r="F159" s="89"/>
    </row>
    <row r="160" spans="1:6" ht="297">
      <c r="A160" s="29">
        <f>A158+1</f>
        <v>44</v>
      </c>
      <c r="B160" s="70" t="s">
        <v>247</v>
      </c>
      <c r="C160" s="35" t="s">
        <v>6</v>
      </c>
      <c r="D160" s="187">
        <v>110</v>
      </c>
      <c r="E160" s="77"/>
      <c r="F160" s="93">
        <f>D160*E160</f>
        <v>0</v>
      </c>
    </row>
    <row r="161" spans="1:7" ht="16.5">
      <c r="A161" s="29"/>
      <c r="B161" s="30"/>
      <c r="C161" s="35"/>
      <c r="D161" s="185"/>
      <c r="E161" s="74"/>
      <c r="F161" s="89"/>
    </row>
    <row r="162" spans="1:7" ht="257.25" customHeight="1">
      <c r="A162" s="29">
        <f>A160+1</f>
        <v>45</v>
      </c>
      <c r="B162" s="70" t="s">
        <v>352</v>
      </c>
      <c r="C162" s="35" t="s">
        <v>6</v>
      </c>
      <c r="D162" s="185">
        <v>50</v>
      </c>
      <c r="E162" s="74"/>
      <c r="F162" s="89">
        <f>D162*E162</f>
        <v>0</v>
      </c>
    </row>
    <row r="163" spans="1:7" ht="16.5">
      <c r="A163" s="29"/>
      <c r="B163" s="30"/>
      <c r="C163" s="35"/>
      <c r="D163" s="185"/>
      <c r="E163" s="74"/>
      <c r="F163" s="74"/>
    </row>
    <row r="164" spans="1:7" ht="379.5">
      <c r="A164" s="29">
        <f>A162+1</f>
        <v>46</v>
      </c>
      <c r="B164" s="70" t="s">
        <v>139</v>
      </c>
      <c r="C164" s="35"/>
      <c r="D164" s="188"/>
      <c r="E164" s="76"/>
      <c r="F164" s="93"/>
      <c r="G164" s="23"/>
    </row>
    <row r="165" spans="1:7" ht="198">
      <c r="A165" s="29"/>
      <c r="B165" s="70" t="s">
        <v>350</v>
      </c>
      <c r="C165" s="35" t="s">
        <v>6</v>
      </c>
      <c r="D165" s="187">
        <v>800</v>
      </c>
      <c r="E165" s="77"/>
      <c r="F165" s="89">
        <f>D165*E165</f>
        <v>0</v>
      </c>
      <c r="G165" s="23"/>
    </row>
    <row r="166" spans="1:7" ht="16.5">
      <c r="A166" s="29"/>
      <c r="B166" s="30"/>
      <c r="C166" s="35"/>
      <c r="D166" s="185"/>
      <c r="E166" s="74"/>
      <c r="F166" s="89"/>
      <c r="G166" s="23"/>
    </row>
    <row r="167" spans="1:7" ht="409.5">
      <c r="A167" s="29">
        <f>A164+1</f>
        <v>47</v>
      </c>
      <c r="B167" s="70" t="s">
        <v>248</v>
      </c>
      <c r="C167" s="35"/>
      <c r="D167" s="188"/>
      <c r="E167" s="81"/>
      <c r="F167" s="81"/>
      <c r="G167" s="23"/>
    </row>
    <row r="168" spans="1:7" ht="195" customHeight="1">
      <c r="A168" s="29"/>
      <c r="B168" s="30" t="s">
        <v>350</v>
      </c>
      <c r="C168" s="35" t="s">
        <v>6</v>
      </c>
      <c r="D168" s="187">
        <v>900</v>
      </c>
      <c r="E168" s="77"/>
      <c r="F168" s="89">
        <f>D168*E168</f>
        <v>0</v>
      </c>
      <c r="G168" s="23"/>
    </row>
    <row r="169" spans="1:7" ht="16.5">
      <c r="A169" s="29"/>
      <c r="B169" s="70"/>
      <c r="C169" s="35"/>
      <c r="D169" s="185"/>
      <c r="E169" s="74"/>
      <c r="F169" s="74"/>
    </row>
    <row r="170" spans="1:7" ht="264">
      <c r="A170" s="29">
        <f>A167+1</f>
        <v>48</v>
      </c>
      <c r="B170" s="163" t="s">
        <v>153</v>
      </c>
      <c r="C170" s="35" t="s">
        <v>6</v>
      </c>
      <c r="D170" s="185">
        <v>50</v>
      </c>
      <c r="E170" s="74"/>
      <c r="F170" s="89">
        <f>D170*E170</f>
        <v>0</v>
      </c>
    </row>
    <row r="171" spans="1:7" ht="16.5">
      <c r="A171" s="46"/>
      <c r="B171" s="30"/>
      <c r="C171" s="35"/>
      <c r="D171" s="185"/>
      <c r="E171" s="75"/>
      <c r="F171" s="75"/>
    </row>
    <row r="172" spans="1:7" ht="165">
      <c r="A172" s="29">
        <f>A170+1</f>
        <v>49</v>
      </c>
      <c r="B172" s="163" t="s">
        <v>134</v>
      </c>
      <c r="C172" s="35" t="s">
        <v>9</v>
      </c>
      <c r="D172" s="185">
        <v>10</v>
      </c>
      <c r="E172" s="75"/>
      <c r="F172" s="89">
        <f>D172*E172</f>
        <v>0</v>
      </c>
    </row>
    <row r="173" spans="1:7" ht="16.5">
      <c r="A173" s="29"/>
      <c r="B173" s="34"/>
      <c r="C173" s="35"/>
      <c r="D173" s="185"/>
      <c r="E173" s="75"/>
      <c r="F173" s="89"/>
    </row>
    <row r="174" spans="1:7" ht="165">
      <c r="A174" s="29">
        <f>A172+1</f>
        <v>50</v>
      </c>
      <c r="B174" s="163" t="s">
        <v>249</v>
      </c>
      <c r="C174" s="35" t="s">
        <v>9</v>
      </c>
      <c r="D174" s="187">
        <v>20</v>
      </c>
      <c r="E174" s="77"/>
      <c r="F174" s="93">
        <f>D174*E174</f>
        <v>0</v>
      </c>
    </row>
    <row r="175" spans="1:7" ht="16.5">
      <c r="A175" s="29"/>
      <c r="B175" s="34"/>
      <c r="C175" s="35"/>
      <c r="D175" s="187"/>
      <c r="E175" s="77"/>
      <c r="F175" s="93"/>
    </row>
    <row r="176" spans="1:7" ht="192" customHeight="1">
      <c r="A176" s="29">
        <f>A174+1</f>
        <v>51</v>
      </c>
      <c r="B176" s="70" t="s">
        <v>265</v>
      </c>
      <c r="C176" s="35" t="s">
        <v>9</v>
      </c>
      <c r="D176" s="185">
        <v>15</v>
      </c>
      <c r="E176" s="77"/>
      <c r="F176" s="93">
        <f>D176*E176</f>
        <v>0</v>
      </c>
    </row>
    <row r="177" spans="1:6" ht="16.5">
      <c r="A177" s="29"/>
      <c r="B177" s="34"/>
      <c r="C177" s="35"/>
      <c r="D177" s="187"/>
      <c r="E177" s="77"/>
      <c r="F177" s="93"/>
    </row>
    <row r="178" spans="1:6" ht="90.75" customHeight="1">
      <c r="A178" s="29">
        <f>A176+1</f>
        <v>52</v>
      </c>
      <c r="B178" s="70" t="s">
        <v>251</v>
      </c>
      <c r="C178" s="138"/>
      <c r="D178" s="189"/>
      <c r="E178" s="144"/>
      <c r="F178" s="144"/>
    </row>
    <row r="179" spans="1:6" ht="165">
      <c r="A179" s="29"/>
      <c r="B179" s="70" t="s">
        <v>250</v>
      </c>
      <c r="C179" s="35" t="s">
        <v>109</v>
      </c>
      <c r="D179" s="187">
        <v>50</v>
      </c>
      <c r="E179" s="77"/>
      <c r="F179" s="93">
        <f>D179*E179</f>
        <v>0</v>
      </c>
    </row>
    <row r="180" spans="1:6" ht="16.5">
      <c r="A180" s="29"/>
      <c r="B180" s="30"/>
      <c r="C180" s="35"/>
      <c r="D180" s="187"/>
      <c r="E180" s="77"/>
      <c r="F180" s="93"/>
    </row>
    <row r="181" spans="1:6" ht="99">
      <c r="A181" s="29">
        <f>A178+1</f>
        <v>53</v>
      </c>
      <c r="B181" s="70" t="s">
        <v>252</v>
      </c>
      <c r="C181" s="138"/>
      <c r="D181" s="189"/>
      <c r="E181" s="144"/>
      <c r="F181" s="144"/>
    </row>
    <row r="182" spans="1:6" ht="165">
      <c r="A182" s="29"/>
      <c r="B182" s="70" t="s">
        <v>250</v>
      </c>
      <c r="C182" s="35" t="s">
        <v>109</v>
      </c>
      <c r="D182" s="187">
        <v>50</v>
      </c>
      <c r="E182" s="77"/>
      <c r="F182" s="93">
        <f>D182*E182</f>
        <v>0</v>
      </c>
    </row>
    <row r="183" spans="1:6" ht="16.5">
      <c r="A183" s="29"/>
      <c r="B183" s="30"/>
      <c r="C183" s="35"/>
      <c r="D183" s="187"/>
      <c r="E183" s="77"/>
      <c r="F183" s="93"/>
    </row>
    <row r="184" spans="1:6" ht="105.75" customHeight="1">
      <c r="A184" s="29">
        <f>A181+1</f>
        <v>54</v>
      </c>
      <c r="B184" s="70" t="s">
        <v>261</v>
      </c>
      <c r="C184" s="35" t="s">
        <v>90</v>
      </c>
      <c r="D184" s="185">
        <v>10</v>
      </c>
      <c r="E184" s="75"/>
      <c r="F184" s="93">
        <f>D184*E184</f>
        <v>0</v>
      </c>
    </row>
    <row r="185" spans="1:6" ht="16.5">
      <c r="A185" s="29"/>
      <c r="B185" s="30"/>
      <c r="C185" s="35"/>
      <c r="D185" s="185"/>
      <c r="E185" s="75"/>
      <c r="F185" s="93"/>
    </row>
    <row r="186" spans="1:6" ht="99">
      <c r="A186" s="29">
        <f>A184+1</f>
        <v>55</v>
      </c>
      <c r="B186" s="70" t="s">
        <v>255</v>
      </c>
      <c r="C186" s="35" t="s">
        <v>8</v>
      </c>
      <c r="D186" s="185">
        <v>110</v>
      </c>
      <c r="E186" s="75"/>
      <c r="F186" s="93">
        <f>D186*E186</f>
        <v>0</v>
      </c>
    </row>
    <row r="187" spans="1:6" ht="16.5">
      <c r="A187" s="29"/>
      <c r="B187" s="30"/>
      <c r="C187" s="35"/>
      <c r="D187" s="187"/>
      <c r="E187" s="77"/>
      <c r="F187" s="93"/>
    </row>
    <row r="188" spans="1:6" ht="247.5" customHeight="1">
      <c r="A188" s="29">
        <f>A186+1</f>
        <v>56</v>
      </c>
      <c r="B188" s="70" t="s">
        <v>318</v>
      </c>
      <c r="C188" s="35" t="s">
        <v>6</v>
      </c>
      <c r="D188" s="185">
        <v>220</v>
      </c>
      <c r="E188" s="75"/>
      <c r="F188" s="89">
        <f>D188*E188</f>
        <v>0</v>
      </c>
    </row>
    <row r="189" spans="1:6" ht="16.5">
      <c r="A189" s="46"/>
      <c r="B189" s="30"/>
      <c r="C189" s="35"/>
      <c r="D189" s="38"/>
      <c r="E189" s="74"/>
      <c r="F189" s="74"/>
    </row>
    <row r="190" spans="1:6" ht="16.5">
      <c r="A190" s="38"/>
      <c r="B190" s="51" t="s">
        <v>84</v>
      </c>
      <c r="C190" s="38"/>
      <c r="D190" s="38"/>
      <c r="E190" s="90"/>
      <c r="F190" s="90">
        <f>SUM(F156:F189)</f>
        <v>0</v>
      </c>
    </row>
    <row r="191" spans="1:6" ht="16.5">
      <c r="A191" s="128"/>
      <c r="B191" s="55"/>
      <c r="C191" s="38"/>
      <c r="D191" s="38"/>
      <c r="E191" s="56"/>
      <c r="F191" s="38"/>
    </row>
    <row r="192" spans="1:6" ht="16.5">
      <c r="A192" s="38"/>
      <c r="B192" s="38"/>
      <c r="C192" s="38"/>
      <c r="D192" s="38"/>
      <c r="E192" s="56"/>
      <c r="F192" s="38"/>
    </row>
    <row r="193" spans="1:6" ht="18.75">
      <c r="A193" s="95" t="s">
        <v>85</v>
      </c>
      <c r="B193" s="96" t="s">
        <v>87</v>
      </c>
      <c r="C193" s="38"/>
      <c r="D193" s="38"/>
      <c r="E193" s="56"/>
      <c r="F193" s="38"/>
    </row>
    <row r="194" spans="1:6" ht="16.5">
      <c r="A194" s="38"/>
      <c r="B194" s="38"/>
      <c r="C194" s="38"/>
      <c r="D194" s="38"/>
      <c r="E194" s="56"/>
      <c r="F194" s="38"/>
    </row>
    <row r="195" spans="1:6" ht="16.5">
      <c r="A195" s="33">
        <v>1</v>
      </c>
      <c r="B195" s="33">
        <v>2</v>
      </c>
      <c r="C195" s="33">
        <v>3</v>
      </c>
      <c r="D195" s="33">
        <v>4</v>
      </c>
      <c r="E195" s="53">
        <v>5</v>
      </c>
      <c r="F195" s="33">
        <v>6</v>
      </c>
    </row>
    <row r="196" spans="1:6" ht="33">
      <c r="A196" s="46" t="s">
        <v>1</v>
      </c>
      <c r="B196" s="46" t="s">
        <v>2</v>
      </c>
      <c r="C196" s="46" t="s">
        <v>3</v>
      </c>
      <c r="D196" s="46" t="s">
        <v>4</v>
      </c>
      <c r="E196" s="54" t="s">
        <v>121</v>
      </c>
      <c r="F196" s="46" t="s">
        <v>5</v>
      </c>
    </row>
    <row r="197" spans="1:6" ht="16.5">
      <c r="A197" s="46"/>
      <c r="B197" s="46"/>
      <c r="C197" s="46"/>
      <c r="D197" s="46"/>
      <c r="E197" s="54"/>
      <c r="F197" s="46"/>
    </row>
    <row r="198" spans="1:6" ht="300.75" customHeight="1">
      <c r="A198" s="29">
        <f>A188+1</f>
        <v>57</v>
      </c>
      <c r="B198" s="70" t="s">
        <v>140</v>
      </c>
      <c r="C198" s="35" t="s">
        <v>6</v>
      </c>
      <c r="D198" s="181">
        <v>250</v>
      </c>
      <c r="E198" s="82"/>
      <c r="F198" s="89">
        <f>D198*E198</f>
        <v>0</v>
      </c>
    </row>
    <row r="199" spans="1:6" ht="16.5">
      <c r="A199" s="50"/>
      <c r="B199" s="70"/>
      <c r="C199" s="38"/>
      <c r="D199" s="181"/>
      <c r="E199" s="74"/>
      <c r="F199" s="74"/>
    </row>
    <row r="200" spans="1:6" ht="409.6" customHeight="1">
      <c r="A200" s="29">
        <f>A198+1</f>
        <v>58</v>
      </c>
      <c r="B200" s="70" t="s">
        <v>214</v>
      </c>
      <c r="C200" s="35" t="s">
        <v>6</v>
      </c>
      <c r="D200" s="185">
        <v>250</v>
      </c>
      <c r="E200" s="83"/>
      <c r="F200" s="89">
        <f>D200*E200</f>
        <v>0</v>
      </c>
    </row>
    <row r="201" spans="1:6" ht="16.5">
      <c r="A201" s="29"/>
      <c r="B201" s="70"/>
      <c r="C201" s="35"/>
      <c r="D201" s="185"/>
      <c r="E201" s="83"/>
      <c r="F201" s="89"/>
    </row>
    <row r="202" spans="1:6" ht="330">
      <c r="A202" s="29">
        <f>A200+1</f>
        <v>59</v>
      </c>
      <c r="B202" s="70" t="s">
        <v>135</v>
      </c>
      <c r="C202" s="39"/>
      <c r="D202" s="181"/>
      <c r="E202" s="74"/>
      <c r="F202" s="89"/>
    </row>
    <row r="203" spans="1:6" ht="214.5">
      <c r="A203" s="29"/>
      <c r="B203" s="70" t="s">
        <v>136</v>
      </c>
      <c r="C203" s="33" t="s">
        <v>90</v>
      </c>
      <c r="D203" s="181">
        <v>500</v>
      </c>
      <c r="E203" s="74"/>
      <c r="F203" s="89">
        <f>D203*E203</f>
        <v>0</v>
      </c>
    </row>
    <row r="204" spans="1:6" ht="16.5">
      <c r="A204" s="50"/>
      <c r="B204" s="70"/>
      <c r="C204" s="38"/>
      <c r="D204" s="181"/>
      <c r="E204" s="74"/>
      <c r="F204" s="74"/>
    </row>
    <row r="205" spans="1:6" ht="273.75" customHeight="1">
      <c r="A205" s="29">
        <f>A202+1</f>
        <v>60</v>
      </c>
      <c r="B205" s="70" t="s">
        <v>353</v>
      </c>
      <c r="C205" s="38"/>
      <c r="D205" s="181"/>
      <c r="E205" s="74"/>
      <c r="F205" s="74"/>
    </row>
    <row r="206" spans="1:6" ht="242.25" customHeight="1">
      <c r="A206" s="50"/>
      <c r="B206" s="70" t="s">
        <v>354</v>
      </c>
      <c r="C206" s="38" t="s">
        <v>6</v>
      </c>
      <c r="D206" s="181">
        <v>250</v>
      </c>
      <c r="E206" s="74"/>
      <c r="F206" s="89">
        <f>D206*E206</f>
        <v>0</v>
      </c>
    </row>
    <row r="207" spans="1:6" ht="16.5">
      <c r="A207" s="50"/>
      <c r="B207" s="70"/>
      <c r="C207" s="38"/>
      <c r="D207" s="181"/>
      <c r="E207" s="74"/>
      <c r="F207" s="74"/>
    </row>
    <row r="208" spans="1:6" ht="231">
      <c r="A208" s="29">
        <f>A205+1</f>
        <v>61</v>
      </c>
      <c r="B208" s="197" t="s">
        <v>365</v>
      </c>
      <c r="C208" s="42" t="s">
        <v>6</v>
      </c>
      <c r="D208" s="190">
        <v>2030</v>
      </c>
      <c r="E208" s="84"/>
      <c r="F208" s="89">
        <f>D208*E208</f>
        <v>0</v>
      </c>
    </row>
    <row r="209" spans="1:6" ht="16.5">
      <c r="A209" s="46"/>
      <c r="B209" s="165"/>
      <c r="C209" s="46"/>
      <c r="D209" s="191"/>
      <c r="E209" s="79"/>
      <c r="F209" s="79"/>
    </row>
    <row r="210" spans="1:6" ht="355.5" customHeight="1">
      <c r="A210" s="29">
        <f>A208+1</f>
        <v>62</v>
      </c>
      <c r="B210" s="70" t="s">
        <v>361</v>
      </c>
      <c r="C210" s="35" t="s">
        <v>8</v>
      </c>
      <c r="D210" s="181">
        <v>100</v>
      </c>
      <c r="E210" s="74"/>
      <c r="F210" s="89">
        <f>D210*E210</f>
        <v>0</v>
      </c>
    </row>
    <row r="211" spans="1:6" ht="16.5">
      <c r="A211" s="29"/>
      <c r="B211" s="70"/>
      <c r="C211" s="35"/>
      <c r="D211" s="181"/>
      <c r="E211" s="74"/>
      <c r="F211" s="74"/>
    </row>
    <row r="212" spans="1:6" ht="308.25" customHeight="1">
      <c r="A212" s="29">
        <f>A210+1</f>
        <v>63</v>
      </c>
      <c r="B212" s="70" t="s">
        <v>154</v>
      </c>
      <c r="C212" s="35" t="s">
        <v>8</v>
      </c>
      <c r="D212" s="181">
        <v>50</v>
      </c>
      <c r="E212" s="74"/>
      <c r="F212" s="89">
        <f>D212*E212</f>
        <v>0</v>
      </c>
    </row>
    <row r="213" spans="1:6" ht="16.5">
      <c r="A213" s="50"/>
      <c r="B213" s="51"/>
      <c r="C213" s="35"/>
      <c r="D213" s="47"/>
      <c r="E213" s="74"/>
      <c r="F213" s="80"/>
    </row>
    <row r="214" spans="1:6" ht="16.5">
      <c r="A214" s="38"/>
      <c r="B214" s="51" t="s">
        <v>88</v>
      </c>
      <c r="C214" s="38"/>
      <c r="D214" s="38"/>
      <c r="E214" s="90"/>
      <c r="F214" s="90">
        <f>SUM(F198:F213)</f>
        <v>0</v>
      </c>
    </row>
    <row r="215" spans="1:6" ht="16.5">
      <c r="A215" s="38"/>
      <c r="B215" s="38"/>
      <c r="C215" s="38"/>
      <c r="D215" s="38"/>
      <c r="E215" s="38"/>
      <c r="F215" s="38"/>
    </row>
    <row r="216" spans="1:6" ht="16.5">
      <c r="A216" s="38"/>
      <c r="B216" s="38"/>
      <c r="C216" s="38"/>
      <c r="D216" s="38"/>
      <c r="E216" s="38"/>
      <c r="F216" s="38"/>
    </row>
    <row r="217" spans="1:6" ht="18.75">
      <c r="A217" s="95" t="s">
        <v>86</v>
      </c>
      <c r="B217" s="96" t="s">
        <v>97</v>
      </c>
      <c r="C217" s="38"/>
      <c r="D217" s="38"/>
      <c r="E217" s="51"/>
      <c r="F217" s="101"/>
    </row>
    <row r="218" spans="1:6" ht="16.5">
      <c r="A218" s="128"/>
      <c r="B218" s="55"/>
      <c r="C218" s="38"/>
      <c r="D218" s="38"/>
      <c r="E218" s="51"/>
      <c r="F218" s="101"/>
    </row>
    <row r="219" spans="1:6" ht="16.5">
      <c r="A219" s="128"/>
      <c r="B219" s="218" t="s">
        <v>100</v>
      </c>
      <c r="C219" s="218"/>
      <c r="D219" s="218"/>
      <c r="E219" s="218"/>
      <c r="F219" s="218"/>
    </row>
    <row r="220" spans="1:6" ht="16.5">
      <c r="A220" s="128"/>
      <c r="B220" s="219" t="s">
        <v>91</v>
      </c>
      <c r="C220" s="219"/>
      <c r="D220" s="219"/>
      <c r="E220" s="219"/>
      <c r="F220" s="219"/>
    </row>
    <row r="221" spans="1:6" ht="30" customHeight="1">
      <c r="A221" s="128"/>
      <c r="B221" s="219" t="s">
        <v>92</v>
      </c>
      <c r="C221" s="219"/>
      <c r="D221" s="219"/>
      <c r="E221" s="219"/>
      <c r="F221" s="219"/>
    </row>
    <row r="222" spans="1:6" ht="44.25" customHeight="1">
      <c r="A222" s="128"/>
      <c r="B222" s="219" t="s">
        <v>93</v>
      </c>
      <c r="C222" s="219"/>
      <c r="D222" s="219"/>
      <c r="E222" s="219"/>
      <c r="F222" s="219"/>
    </row>
    <row r="223" spans="1:6" ht="94.5" customHeight="1">
      <c r="A223" s="128"/>
      <c r="B223" s="219" t="s">
        <v>351</v>
      </c>
      <c r="C223" s="219"/>
      <c r="D223" s="219"/>
      <c r="E223" s="219"/>
      <c r="F223" s="219"/>
    </row>
    <row r="224" spans="1:6" ht="53.25" customHeight="1">
      <c r="A224" s="128"/>
      <c r="B224" s="219" t="s">
        <v>101</v>
      </c>
      <c r="C224" s="219"/>
      <c r="D224" s="219"/>
      <c r="E224" s="219"/>
      <c r="F224" s="219"/>
    </row>
    <row r="225" spans="1:6" ht="16.5">
      <c r="A225" s="38"/>
      <c r="B225" s="38"/>
      <c r="C225" s="38"/>
      <c r="D225" s="38"/>
      <c r="E225" s="38"/>
      <c r="F225" s="38"/>
    </row>
    <row r="226" spans="1:6" ht="16.5">
      <c r="A226" s="33">
        <v>1</v>
      </c>
      <c r="B226" s="33">
        <v>2</v>
      </c>
      <c r="C226" s="33">
        <v>3</v>
      </c>
      <c r="D226" s="33">
        <v>4</v>
      </c>
      <c r="E226" s="33">
        <v>5</v>
      </c>
      <c r="F226" s="33">
        <v>6</v>
      </c>
    </row>
    <row r="227" spans="1:6" ht="33">
      <c r="A227" s="46" t="s">
        <v>1</v>
      </c>
      <c r="B227" s="46" t="s">
        <v>2</v>
      </c>
      <c r="C227" s="46" t="s">
        <v>3</v>
      </c>
      <c r="D227" s="46" t="s">
        <v>4</v>
      </c>
      <c r="E227" s="46" t="s">
        <v>121</v>
      </c>
      <c r="F227" s="46" t="s">
        <v>5</v>
      </c>
    </row>
    <row r="228" spans="1:6" ht="16.5">
      <c r="A228" s="47"/>
      <c r="B228" s="59"/>
      <c r="C228" s="35"/>
      <c r="D228" s="47"/>
      <c r="E228" s="47"/>
      <c r="F228" s="36"/>
    </row>
    <row r="229" spans="1:6" ht="225.75" customHeight="1">
      <c r="A229" s="29">
        <f>A212+1</f>
        <v>64</v>
      </c>
      <c r="B229" s="70" t="s">
        <v>168</v>
      </c>
      <c r="C229" s="60" t="s">
        <v>109</v>
      </c>
      <c r="D229" s="187">
        <v>70</v>
      </c>
      <c r="E229" s="85"/>
      <c r="F229" s="89">
        <f>D229*E229</f>
        <v>0</v>
      </c>
    </row>
    <row r="230" spans="1:6" ht="16.5">
      <c r="A230" s="29"/>
      <c r="B230" s="70"/>
      <c r="C230" s="60"/>
      <c r="D230" s="187"/>
      <c r="E230" s="85"/>
      <c r="F230" s="89"/>
    </row>
    <row r="231" spans="1:6" ht="288.75" customHeight="1">
      <c r="A231" s="29">
        <f>A229+1</f>
        <v>65</v>
      </c>
      <c r="B231" s="196" t="s">
        <v>366</v>
      </c>
      <c r="C231" s="60" t="s">
        <v>109</v>
      </c>
      <c r="D231" s="187">
        <v>100</v>
      </c>
      <c r="E231" s="85"/>
      <c r="F231" s="89">
        <f>D231*E231</f>
        <v>0</v>
      </c>
    </row>
    <row r="232" spans="1:6" ht="16.5">
      <c r="A232" s="29"/>
      <c r="B232" s="163"/>
      <c r="C232" s="60"/>
      <c r="D232" s="187"/>
      <c r="E232" s="85"/>
      <c r="F232" s="89"/>
    </row>
    <row r="233" spans="1:6" ht="133.5" customHeight="1">
      <c r="A233" s="132">
        <f>A231+1</f>
        <v>66</v>
      </c>
      <c r="B233" s="163" t="s">
        <v>254</v>
      </c>
      <c r="C233" s="35" t="s">
        <v>90</v>
      </c>
      <c r="D233" s="184">
        <v>8</v>
      </c>
      <c r="E233" s="74"/>
      <c r="F233" s="74">
        <f>D233*E233</f>
        <v>0</v>
      </c>
    </row>
    <row r="234" spans="1:6" ht="16.5">
      <c r="A234" s="29"/>
      <c r="B234" s="34"/>
      <c r="C234" s="145"/>
      <c r="D234" s="64"/>
      <c r="E234" s="170"/>
      <c r="F234" s="89"/>
    </row>
    <row r="235" spans="1:6" ht="16.5">
      <c r="A235" s="38"/>
      <c r="B235" s="51" t="s">
        <v>98</v>
      </c>
      <c r="C235" s="38"/>
      <c r="D235" s="38"/>
      <c r="E235" s="90"/>
      <c r="F235" s="90">
        <f>SUM(F229:F234)</f>
        <v>0</v>
      </c>
    </row>
    <row r="236" spans="1:6" ht="16.5">
      <c r="A236" s="38"/>
      <c r="B236" s="38"/>
      <c r="C236" s="38"/>
      <c r="D236" s="38"/>
      <c r="E236" s="56"/>
      <c r="F236" s="38"/>
    </row>
    <row r="237" spans="1:6" ht="16.5">
      <c r="A237" s="38"/>
      <c r="B237" s="38"/>
      <c r="C237" s="38"/>
      <c r="D237" s="38"/>
      <c r="E237" s="56"/>
      <c r="F237" s="38"/>
    </row>
    <row r="238" spans="1:6" ht="18.75">
      <c r="A238" s="95" t="s">
        <v>99</v>
      </c>
      <c r="B238" s="96" t="s">
        <v>112</v>
      </c>
      <c r="C238" s="38"/>
      <c r="D238" s="38"/>
      <c r="E238" s="56"/>
      <c r="F238" s="38"/>
    </row>
    <row r="239" spans="1:6" ht="16.5">
      <c r="A239" s="38"/>
      <c r="B239" s="38"/>
      <c r="C239" s="38"/>
      <c r="D239" s="38"/>
      <c r="E239" s="56"/>
      <c r="F239" s="38"/>
    </row>
    <row r="240" spans="1:6" ht="16.5">
      <c r="A240" s="33">
        <v>1</v>
      </c>
      <c r="B240" s="33">
        <v>2</v>
      </c>
      <c r="C240" s="33">
        <v>3</v>
      </c>
      <c r="D240" s="33">
        <v>4</v>
      </c>
      <c r="E240" s="53">
        <v>5</v>
      </c>
      <c r="F240" s="33">
        <v>6</v>
      </c>
    </row>
    <row r="241" spans="1:6" ht="33">
      <c r="A241" s="46" t="s">
        <v>1</v>
      </c>
      <c r="B241" s="46" t="s">
        <v>2</v>
      </c>
      <c r="C241" s="46" t="s">
        <v>3</v>
      </c>
      <c r="D241" s="46" t="s">
        <v>4</v>
      </c>
      <c r="E241" s="54" t="s">
        <v>121</v>
      </c>
      <c r="F241" s="46" t="s">
        <v>5</v>
      </c>
    </row>
    <row r="242" spans="1:6" ht="16.5">
      <c r="A242" s="50"/>
      <c r="B242" s="51"/>
      <c r="C242" s="35"/>
      <c r="D242" s="47"/>
      <c r="E242" s="48"/>
      <c r="F242" s="38"/>
    </row>
    <row r="243" spans="1:6" ht="132">
      <c r="A243" s="32">
        <f>A233+1</f>
        <v>67</v>
      </c>
      <c r="B243" s="163" t="s">
        <v>155</v>
      </c>
      <c r="C243" s="35" t="s">
        <v>9</v>
      </c>
      <c r="D243" s="184">
        <v>20</v>
      </c>
      <c r="E243" s="74"/>
      <c r="F243" s="89">
        <f>D243*E243</f>
        <v>0</v>
      </c>
    </row>
    <row r="244" spans="1:6" ht="16.5">
      <c r="A244" s="32"/>
      <c r="B244" s="163"/>
      <c r="C244" s="35"/>
      <c r="D244" s="184"/>
      <c r="E244" s="74"/>
      <c r="F244" s="89"/>
    </row>
    <row r="245" spans="1:6" ht="126" customHeight="1">
      <c r="A245" s="32">
        <f>A243+1</f>
        <v>68</v>
      </c>
      <c r="B245" s="163" t="s">
        <v>202</v>
      </c>
      <c r="C245" s="35" t="s">
        <v>9</v>
      </c>
      <c r="D245" s="184">
        <v>20</v>
      </c>
      <c r="E245" s="74"/>
      <c r="F245" s="89">
        <f>D245*E245</f>
        <v>0</v>
      </c>
    </row>
    <row r="246" spans="1:6" ht="16.5">
      <c r="A246" s="32"/>
      <c r="B246" s="163"/>
      <c r="C246" s="35"/>
      <c r="D246" s="184"/>
      <c r="E246" s="74"/>
      <c r="F246" s="89"/>
    </row>
    <row r="247" spans="1:6" ht="198">
      <c r="A247" s="32">
        <f>A245+1</f>
        <v>69</v>
      </c>
      <c r="B247" s="163" t="s">
        <v>319</v>
      </c>
      <c r="C247" s="35" t="s">
        <v>9</v>
      </c>
      <c r="D247" s="184">
        <v>20</v>
      </c>
      <c r="E247" s="74"/>
      <c r="F247" s="89">
        <f>D247*E247</f>
        <v>0</v>
      </c>
    </row>
    <row r="248" spans="1:6" ht="16.5">
      <c r="A248" s="61"/>
      <c r="B248" s="166"/>
      <c r="C248" s="35"/>
      <c r="D248" s="184"/>
      <c r="E248" s="74"/>
      <c r="F248" s="80"/>
    </row>
    <row r="249" spans="1:6" ht="181.5">
      <c r="A249" s="32">
        <f>A247+1</f>
        <v>70</v>
      </c>
      <c r="B249" s="163" t="s">
        <v>156</v>
      </c>
      <c r="C249" s="35" t="s">
        <v>6</v>
      </c>
      <c r="D249" s="184">
        <v>100</v>
      </c>
      <c r="E249" s="74"/>
      <c r="F249" s="89">
        <f>D249*E249</f>
        <v>0</v>
      </c>
    </row>
    <row r="250" spans="1:6" ht="16.5">
      <c r="A250" s="32"/>
      <c r="B250" s="163"/>
      <c r="C250" s="35"/>
      <c r="D250" s="184"/>
      <c r="E250" s="74"/>
      <c r="F250" s="89"/>
    </row>
    <row r="251" spans="1:6" ht="115.5">
      <c r="A251" s="32">
        <f>A249+1</f>
        <v>71</v>
      </c>
      <c r="B251" s="163" t="s">
        <v>203</v>
      </c>
      <c r="C251" s="35" t="s">
        <v>8</v>
      </c>
      <c r="D251" s="184">
        <v>12</v>
      </c>
      <c r="E251" s="74"/>
      <c r="F251" s="89">
        <f>D251*E251</f>
        <v>0</v>
      </c>
    </row>
    <row r="252" spans="1:6" ht="16.5">
      <c r="A252" s="32"/>
      <c r="B252" s="163"/>
      <c r="C252" s="35"/>
      <c r="D252" s="184"/>
      <c r="E252" s="74"/>
      <c r="F252" s="89"/>
    </row>
    <row r="253" spans="1:6" ht="141" customHeight="1">
      <c r="A253" s="32">
        <f>A251+1</f>
        <v>72</v>
      </c>
      <c r="B253" s="163" t="s">
        <v>320</v>
      </c>
      <c r="C253" s="35" t="s">
        <v>9</v>
      </c>
      <c r="D253" s="184">
        <v>10</v>
      </c>
      <c r="E253" s="74"/>
      <c r="F253" s="89">
        <f>D253*E253</f>
        <v>0</v>
      </c>
    </row>
    <row r="254" spans="1:6" ht="16.5">
      <c r="A254" s="32"/>
      <c r="B254" s="163"/>
      <c r="C254" s="35"/>
      <c r="D254" s="184"/>
      <c r="E254" s="74"/>
      <c r="F254" s="89"/>
    </row>
    <row r="255" spans="1:6" ht="115.5">
      <c r="A255" s="29">
        <f>A253+1</f>
        <v>73</v>
      </c>
      <c r="B255" s="163" t="s">
        <v>263</v>
      </c>
      <c r="C255" s="35" t="s">
        <v>6</v>
      </c>
      <c r="D255" s="184">
        <v>510</v>
      </c>
      <c r="E255" s="75"/>
      <c r="F255" s="75">
        <f>D255*E255</f>
        <v>0</v>
      </c>
    </row>
    <row r="256" spans="1:6" ht="16.5">
      <c r="A256" s="29"/>
      <c r="B256" s="163"/>
      <c r="C256" s="35"/>
      <c r="D256" s="184"/>
      <c r="E256" s="75"/>
      <c r="F256" s="75"/>
    </row>
    <row r="257" spans="1:6" ht="82.5">
      <c r="A257" s="29">
        <f>A255+1</f>
        <v>74</v>
      </c>
      <c r="B257" s="163" t="s">
        <v>264</v>
      </c>
      <c r="C257" s="60" t="s">
        <v>109</v>
      </c>
      <c r="D257" s="187">
        <v>100</v>
      </c>
      <c r="E257" s="85"/>
      <c r="F257" s="91">
        <f>D257*E257</f>
        <v>0</v>
      </c>
    </row>
    <row r="258" spans="1:6" ht="16.5">
      <c r="A258" s="32"/>
      <c r="B258" s="163"/>
      <c r="C258" s="35"/>
      <c r="D258" s="184"/>
      <c r="E258" s="74"/>
      <c r="F258" s="89"/>
    </row>
    <row r="259" spans="1:6" ht="165">
      <c r="A259" s="29">
        <f>A257+1</f>
        <v>75</v>
      </c>
      <c r="B259" s="163" t="s">
        <v>321</v>
      </c>
      <c r="C259" s="60" t="s">
        <v>6</v>
      </c>
      <c r="D259" s="187">
        <v>70</v>
      </c>
      <c r="E259" s="75"/>
      <c r="F259" s="91">
        <f>D259*E259</f>
        <v>0</v>
      </c>
    </row>
    <row r="260" spans="1:6" ht="16.5">
      <c r="A260" s="137"/>
      <c r="B260" s="51"/>
      <c r="C260" s="138"/>
      <c r="D260" s="134"/>
      <c r="E260" s="144"/>
      <c r="F260" s="144"/>
    </row>
    <row r="261" spans="1:6" ht="16.5">
      <c r="A261" s="38"/>
      <c r="B261" s="51" t="s">
        <v>113</v>
      </c>
      <c r="C261" s="38"/>
      <c r="D261" s="38"/>
      <c r="E261" s="90"/>
      <c r="F261" s="90">
        <f>SUM(F243:F260)</f>
        <v>0</v>
      </c>
    </row>
    <row r="262" spans="1:6" ht="16.5">
      <c r="A262" s="50"/>
      <c r="B262" s="51"/>
      <c r="C262" s="35"/>
      <c r="D262" s="47"/>
      <c r="E262" s="52"/>
      <c r="F262" s="101"/>
    </row>
    <row r="263" spans="1:6" ht="16.5">
      <c r="A263" s="38"/>
      <c r="B263" s="38"/>
      <c r="C263" s="38"/>
      <c r="D263" s="38"/>
      <c r="E263" s="56"/>
      <c r="F263" s="38"/>
    </row>
    <row r="264" spans="1:6" ht="18.75">
      <c r="A264" s="95" t="s">
        <v>118</v>
      </c>
      <c r="B264" s="96" t="s">
        <v>110</v>
      </c>
      <c r="C264" s="38"/>
      <c r="D264" s="38"/>
      <c r="E264" s="56"/>
      <c r="F264" s="38"/>
    </row>
    <row r="265" spans="1:6" ht="16.5">
      <c r="A265" s="38"/>
      <c r="B265" s="38"/>
      <c r="C265" s="38"/>
      <c r="D265" s="38"/>
      <c r="E265" s="56"/>
      <c r="F265" s="38"/>
    </row>
    <row r="266" spans="1:6" ht="16.5">
      <c r="A266" s="33">
        <v>1</v>
      </c>
      <c r="B266" s="33">
        <v>2</v>
      </c>
      <c r="C266" s="33">
        <v>3</v>
      </c>
      <c r="D266" s="33">
        <v>4</v>
      </c>
      <c r="E266" s="53">
        <v>5</v>
      </c>
      <c r="F266" s="33">
        <v>6</v>
      </c>
    </row>
    <row r="267" spans="1:6" ht="33">
      <c r="A267" s="46" t="s">
        <v>1</v>
      </c>
      <c r="B267" s="46" t="s">
        <v>2</v>
      </c>
      <c r="C267" s="46" t="s">
        <v>3</v>
      </c>
      <c r="D267" s="46" t="s">
        <v>4</v>
      </c>
      <c r="E267" s="54" t="s">
        <v>121</v>
      </c>
      <c r="F267" s="46" t="s">
        <v>5</v>
      </c>
    </row>
    <row r="268" spans="1:6" ht="16.5">
      <c r="A268" s="47"/>
      <c r="B268" s="59"/>
      <c r="C268" s="35"/>
      <c r="D268" s="47"/>
      <c r="E268" s="48"/>
      <c r="F268" s="36"/>
    </row>
    <row r="269" spans="1:6" ht="99">
      <c r="A269" s="29">
        <f>A259+1</f>
        <v>76</v>
      </c>
      <c r="B269" s="70" t="s">
        <v>157</v>
      </c>
      <c r="C269" s="35" t="s">
        <v>6</v>
      </c>
      <c r="D269" s="181">
        <v>510</v>
      </c>
      <c r="E269" s="74"/>
      <c r="F269" s="89">
        <f>D269*E269</f>
        <v>0</v>
      </c>
    </row>
    <row r="270" spans="1:6" ht="16.5">
      <c r="A270" s="29"/>
      <c r="B270" s="70"/>
      <c r="C270" s="35"/>
      <c r="D270" s="181"/>
      <c r="E270" s="74"/>
      <c r="F270" s="74"/>
    </row>
    <row r="271" spans="1:6" ht="82.5">
      <c r="A271" s="29">
        <f>A269+1</f>
        <v>77</v>
      </c>
      <c r="B271" s="167" t="s">
        <v>158</v>
      </c>
      <c r="C271" s="44" t="s">
        <v>6</v>
      </c>
      <c r="D271" s="193">
        <v>510</v>
      </c>
      <c r="E271" s="86"/>
      <c r="F271" s="89">
        <f>D271*E271</f>
        <v>0</v>
      </c>
    </row>
    <row r="272" spans="1:6" ht="16.5">
      <c r="A272" s="30"/>
      <c r="B272" s="70"/>
      <c r="C272" s="35"/>
      <c r="D272" s="181"/>
      <c r="E272" s="74"/>
      <c r="F272" s="74"/>
    </row>
    <row r="273" spans="1:6" ht="115.5">
      <c r="A273" s="29">
        <f>A271+1</f>
        <v>78</v>
      </c>
      <c r="B273" s="70" t="s">
        <v>159</v>
      </c>
      <c r="C273" s="35" t="s">
        <v>6</v>
      </c>
      <c r="D273" s="181">
        <v>510</v>
      </c>
      <c r="E273" s="74"/>
      <c r="F273" s="89">
        <f>D273*E273</f>
        <v>0</v>
      </c>
    </row>
    <row r="274" spans="1:6" ht="16.5">
      <c r="A274" s="29"/>
      <c r="B274" s="70"/>
      <c r="C274" s="35"/>
      <c r="D274" s="181"/>
      <c r="E274" s="74"/>
      <c r="F274" s="89"/>
    </row>
    <row r="275" spans="1:6" ht="86.25" customHeight="1">
      <c r="A275" s="132">
        <f>A273+1</f>
        <v>79</v>
      </c>
      <c r="B275" s="198" t="s">
        <v>367</v>
      </c>
      <c r="C275" s="44" t="s">
        <v>6</v>
      </c>
      <c r="D275" s="193">
        <v>60</v>
      </c>
      <c r="E275" s="86"/>
      <c r="F275" s="91">
        <f>D275*E275</f>
        <v>0</v>
      </c>
    </row>
    <row r="276" spans="1:6" ht="16.5">
      <c r="A276" s="29"/>
      <c r="B276" s="70"/>
      <c r="C276" s="35"/>
      <c r="D276" s="181"/>
      <c r="E276" s="74"/>
      <c r="F276" s="89"/>
    </row>
    <row r="277" spans="1:6" ht="99">
      <c r="A277" s="32">
        <f>A275+1</f>
        <v>80</v>
      </c>
      <c r="B277" s="70" t="s">
        <v>160</v>
      </c>
      <c r="C277" s="44" t="s">
        <v>109</v>
      </c>
      <c r="D277" s="193">
        <v>70</v>
      </c>
      <c r="E277" s="86"/>
      <c r="F277" s="89">
        <f>D277*E277</f>
        <v>0</v>
      </c>
    </row>
    <row r="278" spans="1:6" ht="16.5">
      <c r="A278" s="32"/>
      <c r="B278" s="70"/>
      <c r="C278" s="44"/>
      <c r="D278" s="193"/>
      <c r="E278" s="86"/>
      <c r="F278" s="92"/>
    </row>
    <row r="279" spans="1:6" ht="99">
      <c r="A279" s="32">
        <f>A277+1</f>
        <v>81</v>
      </c>
      <c r="B279" s="70" t="s">
        <v>161</v>
      </c>
      <c r="C279" s="44" t="s">
        <v>90</v>
      </c>
      <c r="D279" s="193">
        <v>140</v>
      </c>
      <c r="E279" s="86"/>
      <c r="F279" s="89">
        <f>D279*E279</f>
        <v>0</v>
      </c>
    </row>
    <row r="280" spans="1:6" ht="16.5">
      <c r="A280" s="32"/>
      <c r="B280" s="162"/>
      <c r="C280" s="44"/>
      <c r="D280" s="193"/>
      <c r="E280" s="86"/>
      <c r="F280" s="92"/>
    </row>
    <row r="281" spans="1:6" ht="115.5">
      <c r="A281" s="32">
        <f>A279+1</f>
        <v>82</v>
      </c>
      <c r="B281" s="70" t="s">
        <v>162</v>
      </c>
      <c r="C281" s="33" t="s">
        <v>90</v>
      </c>
      <c r="D281" s="185">
        <v>1020</v>
      </c>
      <c r="E281" s="86"/>
      <c r="F281" s="89">
        <f>D281*E281</f>
        <v>0</v>
      </c>
    </row>
    <row r="282" spans="1:6" ht="16.5">
      <c r="A282" s="50"/>
      <c r="B282" s="62"/>
      <c r="C282" s="35"/>
      <c r="D282" s="47"/>
      <c r="E282" s="74"/>
      <c r="F282" s="74"/>
    </row>
    <row r="283" spans="1:6" ht="16.5">
      <c r="A283" s="50"/>
      <c r="B283" s="218" t="s">
        <v>111</v>
      </c>
      <c r="C283" s="218"/>
      <c r="D283" s="47"/>
      <c r="E283" s="90"/>
      <c r="F283" s="90">
        <f>SUM(F269:F282)</f>
        <v>0</v>
      </c>
    </row>
    <row r="284" spans="1:6" ht="16.5">
      <c r="A284" s="38"/>
      <c r="B284" s="38"/>
      <c r="C284" s="38"/>
      <c r="D284" s="38"/>
      <c r="E284" s="56"/>
      <c r="F284" s="38"/>
    </row>
    <row r="285" spans="1:6" ht="16.5">
      <c r="A285" s="38"/>
      <c r="B285" s="38"/>
      <c r="C285" s="38"/>
      <c r="D285" s="38"/>
      <c r="E285" s="56"/>
      <c r="F285" s="38"/>
    </row>
    <row r="286" spans="1:6" ht="18">
      <c r="A286" s="129" t="s">
        <v>119</v>
      </c>
      <c r="B286" s="96" t="s">
        <v>169</v>
      </c>
      <c r="C286" s="133"/>
      <c r="D286" s="134"/>
      <c r="E286" s="135"/>
      <c r="F286" s="136"/>
    </row>
    <row r="287" spans="1:6">
      <c r="A287" s="137"/>
      <c r="B287" s="99"/>
      <c r="C287" s="138"/>
      <c r="D287" s="134"/>
      <c r="E287" s="135"/>
      <c r="F287" s="136"/>
    </row>
    <row r="288" spans="1:6">
      <c r="A288" s="139">
        <v>1</v>
      </c>
      <c r="B288" s="138">
        <v>2</v>
      </c>
      <c r="C288" s="138">
        <v>3</v>
      </c>
      <c r="D288" s="140">
        <v>4</v>
      </c>
      <c r="E288" s="138">
        <v>5</v>
      </c>
      <c r="F288" s="140">
        <v>6</v>
      </c>
    </row>
    <row r="289" spans="1:6" ht="33">
      <c r="A289" s="29" t="s">
        <v>1</v>
      </c>
      <c r="B289" s="46" t="s">
        <v>2</v>
      </c>
      <c r="C289" s="46" t="s">
        <v>3</v>
      </c>
      <c r="D289" s="141" t="s">
        <v>4</v>
      </c>
      <c r="E289" s="142" t="s">
        <v>170</v>
      </c>
      <c r="F289" s="143" t="s">
        <v>5</v>
      </c>
    </row>
    <row r="290" spans="1:6" ht="16.5">
      <c r="A290" s="61"/>
      <c r="B290" s="51"/>
      <c r="C290" s="35"/>
      <c r="D290" s="146"/>
      <c r="E290" s="147"/>
      <c r="F290" s="136"/>
    </row>
    <row r="291" spans="1:6" ht="205.5" customHeight="1">
      <c r="A291" s="32">
        <f>A281+1</f>
        <v>83</v>
      </c>
      <c r="B291" s="163" t="s">
        <v>322</v>
      </c>
      <c r="C291" s="35" t="s">
        <v>6</v>
      </c>
      <c r="D291" s="181">
        <v>800</v>
      </c>
      <c r="E291" s="75"/>
      <c r="F291" s="89">
        <f>D291*E291</f>
        <v>0</v>
      </c>
    </row>
    <row r="292" spans="1:6" ht="16.5">
      <c r="A292" s="61"/>
      <c r="B292" s="47"/>
      <c r="C292" s="35"/>
      <c r="D292" s="146"/>
      <c r="E292" s="88"/>
      <c r="F292" s="88"/>
    </row>
    <row r="293" spans="1:6" ht="16.5">
      <c r="A293" s="137"/>
      <c r="B293" s="51" t="s">
        <v>171</v>
      </c>
      <c r="C293" s="138"/>
      <c r="D293" s="134"/>
      <c r="E293" s="171"/>
      <c r="F293" s="149">
        <f>SUM(F290:F292)</f>
        <v>0</v>
      </c>
    </row>
    <row r="294" spans="1:6" ht="16.5">
      <c r="A294" s="38"/>
      <c r="B294" s="38"/>
      <c r="C294" s="38"/>
      <c r="D294" s="38"/>
      <c r="E294" s="56"/>
      <c r="F294" s="38"/>
    </row>
    <row r="295" spans="1:6" ht="16.5">
      <c r="A295" s="38"/>
      <c r="B295" s="38"/>
      <c r="C295" s="38"/>
      <c r="D295" s="38"/>
      <c r="E295" s="56"/>
      <c r="F295" s="38"/>
    </row>
    <row r="296" spans="1:6" ht="18">
      <c r="A296" s="95" t="s">
        <v>120</v>
      </c>
      <c r="B296" s="96" t="s">
        <v>174</v>
      </c>
      <c r="C296" s="133"/>
      <c r="D296" s="134"/>
      <c r="E296" s="135"/>
      <c r="F296" s="136"/>
    </row>
    <row r="297" spans="1:6" ht="16.5">
      <c r="A297" s="137"/>
      <c r="B297" s="51"/>
      <c r="C297" s="138"/>
      <c r="D297" s="134"/>
      <c r="E297" s="148"/>
      <c r="F297" s="150"/>
    </row>
    <row r="298" spans="1:6">
      <c r="A298" s="138">
        <v>1</v>
      </c>
      <c r="B298" s="138">
        <v>2</v>
      </c>
      <c r="C298" s="138">
        <v>3</v>
      </c>
      <c r="D298" s="140">
        <v>4</v>
      </c>
      <c r="E298" s="138">
        <v>5</v>
      </c>
      <c r="F298" s="138">
        <v>6</v>
      </c>
    </row>
    <row r="299" spans="1:6" ht="33">
      <c r="A299" s="46" t="s">
        <v>1</v>
      </c>
      <c r="B299" s="46" t="s">
        <v>2</v>
      </c>
      <c r="C299" s="46" t="s">
        <v>3</v>
      </c>
      <c r="D299" s="141" t="s">
        <v>4</v>
      </c>
      <c r="E299" s="142" t="s">
        <v>170</v>
      </c>
      <c r="F299" s="143" t="s">
        <v>5</v>
      </c>
    </row>
    <row r="300" spans="1:6" ht="16.5">
      <c r="A300" s="46"/>
      <c r="B300" s="46"/>
      <c r="C300" s="46"/>
      <c r="D300" s="141"/>
      <c r="E300" s="142"/>
      <c r="F300" s="143"/>
    </row>
    <row r="301" spans="1:6" ht="181.5">
      <c r="A301" s="29">
        <f>A291+1</f>
        <v>84</v>
      </c>
      <c r="B301" s="70" t="s">
        <v>323</v>
      </c>
      <c r="C301" s="35" t="s">
        <v>6</v>
      </c>
      <c r="D301" s="181">
        <v>200</v>
      </c>
      <c r="E301" s="74"/>
      <c r="F301" s="89">
        <f>D301*E301</f>
        <v>0</v>
      </c>
    </row>
    <row r="302" spans="1:6" ht="16.5">
      <c r="A302" s="29"/>
      <c r="B302" s="70"/>
      <c r="C302" s="35"/>
      <c r="D302" s="181"/>
      <c r="E302" s="74"/>
      <c r="F302" s="89"/>
    </row>
    <row r="303" spans="1:6" ht="181.5">
      <c r="A303" s="29">
        <f>A301+1</f>
        <v>85</v>
      </c>
      <c r="B303" s="70" t="s">
        <v>324</v>
      </c>
      <c r="C303" s="35" t="s">
        <v>6</v>
      </c>
      <c r="D303" s="181">
        <v>220</v>
      </c>
      <c r="E303" s="74"/>
      <c r="F303" s="89">
        <f>D303*E303</f>
        <v>0</v>
      </c>
    </row>
    <row r="304" spans="1:6" ht="16.5">
      <c r="A304" s="29"/>
      <c r="B304" s="165"/>
      <c r="C304" s="46"/>
      <c r="D304" s="191"/>
      <c r="E304" s="79"/>
      <c r="F304" s="79"/>
    </row>
    <row r="305" spans="1:6" ht="66">
      <c r="A305" s="29">
        <f>A303+1</f>
        <v>86</v>
      </c>
      <c r="B305" s="163" t="s">
        <v>212</v>
      </c>
      <c r="C305" s="35" t="s">
        <v>6</v>
      </c>
      <c r="D305" s="184">
        <v>200</v>
      </c>
      <c r="E305" s="87"/>
      <c r="F305" s="89">
        <f>D305*E305</f>
        <v>0</v>
      </c>
    </row>
    <row r="306" spans="1:6" ht="16.5">
      <c r="A306" s="29"/>
      <c r="B306" s="163"/>
      <c r="C306" s="35"/>
      <c r="D306" s="184"/>
      <c r="E306" s="87"/>
      <c r="F306" s="89"/>
    </row>
    <row r="307" spans="1:6" ht="66">
      <c r="A307" s="29">
        <f>A305+1</f>
        <v>87</v>
      </c>
      <c r="B307" s="166" t="s">
        <v>213</v>
      </c>
      <c r="C307" s="35" t="s">
        <v>6</v>
      </c>
      <c r="D307" s="184">
        <v>220</v>
      </c>
      <c r="E307" s="87"/>
      <c r="F307" s="89">
        <f>D307*E307</f>
        <v>0</v>
      </c>
    </row>
    <row r="308" spans="1:6" ht="16.5">
      <c r="A308" s="32"/>
      <c r="B308" s="166"/>
      <c r="C308" s="33"/>
      <c r="D308" s="188"/>
      <c r="E308" s="88"/>
      <c r="F308" s="88"/>
    </row>
    <row r="309" spans="1:6" ht="49.5">
      <c r="A309" s="32">
        <f>A307+1</f>
        <v>88</v>
      </c>
      <c r="B309" s="168" t="s">
        <v>175</v>
      </c>
      <c r="C309" s="68" t="s">
        <v>6</v>
      </c>
      <c r="D309" s="194">
        <v>420</v>
      </c>
      <c r="E309" s="87"/>
      <c r="F309" s="89">
        <f>D309*E309</f>
        <v>0</v>
      </c>
    </row>
    <row r="310" spans="1:6" ht="16.5">
      <c r="A310" s="32"/>
      <c r="B310" s="168"/>
      <c r="C310" s="68"/>
      <c r="D310" s="194"/>
      <c r="E310" s="87"/>
      <c r="F310" s="89"/>
    </row>
    <row r="311" spans="1:6" ht="264">
      <c r="A311" s="32">
        <f>A309+1</f>
        <v>89</v>
      </c>
      <c r="B311" s="70" t="s">
        <v>176</v>
      </c>
      <c r="C311" s="33" t="s">
        <v>109</v>
      </c>
      <c r="D311" s="187">
        <v>150</v>
      </c>
      <c r="E311" s="87"/>
      <c r="F311" s="89">
        <f>D311*E311</f>
        <v>0</v>
      </c>
    </row>
    <row r="312" spans="1:6" ht="16.5">
      <c r="A312" s="32"/>
      <c r="B312" s="151"/>
      <c r="C312" s="33"/>
      <c r="D312" s="188"/>
      <c r="E312" s="88"/>
      <c r="F312" s="88"/>
    </row>
    <row r="313" spans="1:6" ht="165">
      <c r="A313" s="32">
        <f>A311+1</f>
        <v>90</v>
      </c>
      <c r="B313" s="70" t="s">
        <v>355</v>
      </c>
      <c r="C313" s="68" t="s">
        <v>6</v>
      </c>
      <c r="D313" s="194">
        <v>350</v>
      </c>
      <c r="E313" s="87"/>
      <c r="F313" s="89">
        <f>D313*E313</f>
        <v>0</v>
      </c>
    </row>
    <row r="314" spans="1:6" ht="16.5">
      <c r="A314" s="32"/>
      <c r="B314" s="70"/>
      <c r="C314" s="68"/>
      <c r="D314" s="69"/>
      <c r="E314" s="87"/>
      <c r="F314" s="89"/>
    </row>
    <row r="315" spans="1:6" ht="16.5">
      <c r="A315" s="99"/>
      <c r="B315" s="51" t="s">
        <v>177</v>
      </c>
      <c r="C315" s="138"/>
      <c r="D315" s="134"/>
      <c r="E315" s="172"/>
      <c r="F315" s="90">
        <f>SUM(F301:F314)</f>
        <v>0</v>
      </c>
    </row>
    <row r="316" spans="1:6" ht="16.5">
      <c r="A316" s="99"/>
      <c r="B316" s="51"/>
      <c r="C316" s="138"/>
      <c r="D316" s="134"/>
      <c r="E316" s="152"/>
      <c r="F316" s="153"/>
    </row>
    <row r="317" spans="1:6" ht="16.5">
      <c r="A317" s="38"/>
      <c r="B317" s="38"/>
      <c r="C317" s="38"/>
      <c r="D317" s="38"/>
      <c r="E317" s="56"/>
      <c r="F317" s="38"/>
    </row>
    <row r="318" spans="1:6" ht="18.75">
      <c r="A318" s="95" t="s">
        <v>173</v>
      </c>
      <c r="B318" s="96" t="s">
        <v>114</v>
      </c>
      <c r="C318" s="130"/>
      <c r="D318" s="38"/>
      <c r="E318" s="56"/>
      <c r="F318" s="38"/>
    </row>
    <row r="319" spans="1:6" ht="16.5">
      <c r="A319" s="38"/>
      <c r="B319" s="38"/>
      <c r="C319" s="38"/>
      <c r="D319" s="38"/>
      <c r="E319" s="56"/>
      <c r="F319" s="38"/>
    </row>
    <row r="320" spans="1:6" ht="16.5">
      <c r="A320" s="33">
        <v>1</v>
      </c>
      <c r="B320" s="33">
        <v>2</v>
      </c>
      <c r="C320" s="33">
        <v>3</v>
      </c>
      <c r="D320" s="33">
        <v>4</v>
      </c>
      <c r="E320" s="53">
        <v>5</v>
      </c>
      <c r="F320" s="33">
        <v>6</v>
      </c>
    </row>
    <row r="321" spans="1:6" ht="33">
      <c r="A321" s="46" t="s">
        <v>1</v>
      </c>
      <c r="B321" s="46" t="s">
        <v>2</v>
      </c>
      <c r="C321" s="46" t="s">
        <v>3</v>
      </c>
      <c r="D321" s="46" t="s">
        <v>4</v>
      </c>
      <c r="E321" s="54" t="s">
        <v>121</v>
      </c>
      <c r="F321" s="46" t="s">
        <v>5</v>
      </c>
    </row>
    <row r="322" spans="1:6" ht="16.5">
      <c r="A322" s="50"/>
      <c r="B322" s="51"/>
      <c r="C322" s="35"/>
      <c r="D322" s="47"/>
      <c r="E322" s="48"/>
      <c r="F322" s="38"/>
    </row>
    <row r="323" spans="1:6" ht="49.5">
      <c r="A323" s="32">
        <f>A313+1</f>
        <v>91</v>
      </c>
      <c r="B323" s="70" t="s">
        <v>163</v>
      </c>
      <c r="C323" s="63"/>
      <c r="D323" s="192"/>
      <c r="E323" s="85"/>
      <c r="F323" s="85"/>
    </row>
    <row r="324" spans="1:6" ht="16.5">
      <c r="A324" s="57"/>
      <c r="B324" s="70" t="s">
        <v>141</v>
      </c>
      <c r="C324" s="63" t="s">
        <v>109</v>
      </c>
      <c r="D324" s="187">
        <v>150</v>
      </c>
      <c r="E324" s="85"/>
      <c r="F324" s="89">
        <f>D324*E324</f>
        <v>0</v>
      </c>
    </row>
    <row r="325" spans="1:6" ht="16.5">
      <c r="A325" s="57"/>
      <c r="B325" s="70" t="s">
        <v>142</v>
      </c>
      <c r="C325" s="63" t="s">
        <v>109</v>
      </c>
      <c r="D325" s="187">
        <v>50</v>
      </c>
      <c r="E325" s="85"/>
      <c r="F325" s="89">
        <f>D325*E325</f>
        <v>0</v>
      </c>
    </row>
    <row r="326" spans="1:6" ht="49.5">
      <c r="A326" s="57"/>
      <c r="B326" s="70" t="s">
        <v>143</v>
      </c>
      <c r="C326" s="63" t="s">
        <v>90</v>
      </c>
      <c r="D326" s="187">
        <v>4</v>
      </c>
      <c r="E326" s="85"/>
      <c r="F326" s="89">
        <f>D326*E326</f>
        <v>0</v>
      </c>
    </row>
    <row r="327" spans="1:6" ht="16.5">
      <c r="A327" s="61"/>
      <c r="B327" s="166"/>
      <c r="C327" s="35"/>
      <c r="D327" s="184"/>
      <c r="E327" s="74"/>
      <c r="F327" s="80"/>
    </row>
    <row r="328" spans="1:6" ht="66">
      <c r="A328" s="32">
        <f>A323+1</f>
        <v>92</v>
      </c>
      <c r="B328" s="163" t="s">
        <v>164</v>
      </c>
      <c r="C328" s="35" t="s">
        <v>90</v>
      </c>
      <c r="D328" s="184">
        <v>30</v>
      </c>
      <c r="E328" s="74"/>
      <c r="F328" s="89">
        <f>D328*E328</f>
        <v>0</v>
      </c>
    </row>
    <row r="329" spans="1:6" ht="16.5">
      <c r="A329" s="50"/>
      <c r="B329" s="162"/>
      <c r="C329" s="35"/>
      <c r="D329" s="47"/>
      <c r="E329" s="74"/>
      <c r="F329" s="74"/>
    </row>
    <row r="330" spans="1:6" ht="16.5">
      <c r="A330" s="38"/>
      <c r="B330" s="51" t="s">
        <v>115</v>
      </c>
      <c r="C330" s="38"/>
      <c r="D330" s="38"/>
      <c r="E330" s="90"/>
      <c r="F330" s="90">
        <f>SUM(F323:F329)</f>
        <v>0</v>
      </c>
    </row>
    <row r="331" spans="1:6">
      <c r="A331" s="99"/>
      <c r="B331" s="99"/>
      <c r="C331" s="99"/>
      <c r="D331" s="99"/>
      <c r="E331" s="100"/>
      <c r="F331" s="99"/>
    </row>
    <row r="332" spans="1:6">
      <c r="A332" s="99"/>
      <c r="B332" s="99"/>
      <c r="C332" s="99"/>
      <c r="D332" s="99"/>
      <c r="E332" s="100"/>
      <c r="F332" s="99"/>
    </row>
    <row r="333" spans="1:6" ht="18">
      <c r="A333" s="95" t="s">
        <v>178</v>
      </c>
      <c r="B333" s="96" t="s">
        <v>116</v>
      </c>
      <c r="C333" s="130"/>
      <c r="D333" s="99"/>
      <c r="E333" s="100"/>
      <c r="F333" s="99"/>
    </row>
    <row r="334" spans="1:6">
      <c r="A334" s="99"/>
      <c r="B334" s="99"/>
      <c r="C334" s="99"/>
      <c r="D334" s="99"/>
      <c r="E334" s="100"/>
      <c r="F334" s="99"/>
    </row>
    <row r="335" spans="1:6">
      <c r="A335" s="138">
        <v>1</v>
      </c>
      <c r="B335" s="138">
        <v>2</v>
      </c>
      <c r="C335" s="138">
        <v>3</v>
      </c>
      <c r="D335" s="138">
        <v>4</v>
      </c>
      <c r="E335" s="154">
        <v>5</v>
      </c>
      <c r="F335" s="138">
        <v>6</v>
      </c>
    </row>
    <row r="336" spans="1:6" ht="33">
      <c r="A336" s="46" t="s">
        <v>1</v>
      </c>
      <c r="B336" s="46" t="s">
        <v>2</v>
      </c>
      <c r="C336" s="46" t="s">
        <v>3</v>
      </c>
      <c r="D336" s="46" t="s">
        <v>4</v>
      </c>
      <c r="E336" s="54" t="s">
        <v>121</v>
      </c>
      <c r="F336" s="46" t="s">
        <v>5</v>
      </c>
    </row>
    <row r="337" spans="1:6" ht="16.5">
      <c r="A337" s="50"/>
      <c r="B337" s="51"/>
      <c r="C337" s="35"/>
      <c r="D337" s="47"/>
      <c r="E337" s="48"/>
      <c r="F337" s="99"/>
    </row>
    <row r="338" spans="1:6" ht="122.25" customHeight="1">
      <c r="A338" s="32">
        <f>A328+1</f>
        <v>93</v>
      </c>
      <c r="B338" s="163" t="s">
        <v>325</v>
      </c>
      <c r="C338" s="35" t="s">
        <v>6</v>
      </c>
      <c r="D338" s="181">
        <v>880</v>
      </c>
      <c r="E338" s="74"/>
      <c r="F338" s="89">
        <f>D338*E338</f>
        <v>0</v>
      </c>
    </row>
    <row r="339" spans="1:6" ht="16.5">
      <c r="A339" s="32"/>
      <c r="B339" s="163"/>
      <c r="C339" s="35"/>
      <c r="D339" s="181"/>
      <c r="E339" s="74"/>
      <c r="F339" s="74"/>
    </row>
    <row r="340" spans="1:6" ht="82.5">
      <c r="A340" s="67">
        <f>A338+1</f>
        <v>94</v>
      </c>
      <c r="B340" s="164" t="s">
        <v>165</v>
      </c>
      <c r="C340" s="42" t="s">
        <v>6</v>
      </c>
      <c r="D340" s="190">
        <v>100</v>
      </c>
      <c r="E340" s="84"/>
      <c r="F340" s="89">
        <f>D340*E340</f>
        <v>0</v>
      </c>
    </row>
    <row r="341" spans="1:6" ht="16.5">
      <c r="A341" s="61"/>
      <c r="B341" s="166"/>
      <c r="C341" s="35"/>
      <c r="D341" s="181"/>
      <c r="E341" s="74"/>
      <c r="F341" s="155"/>
    </row>
    <row r="342" spans="1:6" ht="148.5">
      <c r="A342" s="73">
        <f>A340+1</f>
        <v>95</v>
      </c>
      <c r="B342" s="163" t="s">
        <v>326</v>
      </c>
      <c r="C342" s="35" t="s">
        <v>6</v>
      </c>
      <c r="D342" s="181">
        <v>880</v>
      </c>
      <c r="E342" s="74"/>
      <c r="F342" s="89">
        <f>D342*E342</f>
        <v>0</v>
      </c>
    </row>
    <row r="343" spans="1:6" ht="16.5">
      <c r="A343" s="50"/>
      <c r="B343" s="51"/>
      <c r="C343" s="35"/>
      <c r="D343" s="47"/>
      <c r="E343" s="74"/>
      <c r="F343" s="155"/>
    </row>
    <row r="344" spans="1:6" ht="16.5">
      <c r="A344" s="99"/>
      <c r="B344" s="51" t="s">
        <v>117</v>
      </c>
      <c r="C344" s="99"/>
      <c r="D344" s="99"/>
      <c r="E344" s="90"/>
      <c r="F344" s="90">
        <f>SUM(F338:F343)</f>
        <v>0</v>
      </c>
    </row>
    <row r="345" spans="1:6" ht="16.5">
      <c r="A345" s="99"/>
      <c r="B345" s="51"/>
      <c r="C345" s="99"/>
      <c r="D345" s="99"/>
      <c r="E345" s="52"/>
      <c r="F345" s="101"/>
    </row>
    <row r="346" spans="1:6" ht="16.5">
      <c r="A346" s="99"/>
      <c r="B346" s="51"/>
      <c r="C346" s="99"/>
      <c r="D346" s="99"/>
      <c r="E346" s="52"/>
      <c r="F346" s="101"/>
    </row>
    <row r="347" spans="1:6" ht="18">
      <c r="A347" s="95" t="s">
        <v>179</v>
      </c>
      <c r="B347" s="96" t="s">
        <v>257</v>
      </c>
      <c r="C347" s="130"/>
      <c r="D347" s="99"/>
      <c r="E347" s="100"/>
      <c r="F347" s="99"/>
    </row>
    <row r="348" spans="1:6">
      <c r="A348" s="99"/>
      <c r="B348" s="99"/>
      <c r="C348" s="99"/>
      <c r="D348" s="99"/>
      <c r="E348" s="100"/>
      <c r="F348" s="99"/>
    </row>
    <row r="349" spans="1:6">
      <c r="A349" s="138">
        <v>1</v>
      </c>
      <c r="B349" s="138">
        <v>2</v>
      </c>
      <c r="C349" s="138">
        <v>3</v>
      </c>
      <c r="D349" s="138">
        <v>4</v>
      </c>
      <c r="E349" s="154">
        <v>5</v>
      </c>
      <c r="F349" s="138">
        <v>6</v>
      </c>
    </row>
    <row r="350" spans="1:6" ht="33">
      <c r="A350" s="46" t="s">
        <v>1</v>
      </c>
      <c r="B350" s="46" t="s">
        <v>2</v>
      </c>
      <c r="C350" s="46" t="s">
        <v>3</v>
      </c>
      <c r="D350" s="46" t="s">
        <v>4</v>
      </c>
      <c r="E350" s="54" t="s">
        <v>121</v>
      </c>
      <c r="F350" s="46" t="s">
        <v>5</v>
      </c>
    </row>
    <row r="351" spans="1:6" ht="16.5">
      <c r="A351" s="50"/>
      <c r="B351" s="51"/>
      <c r="C351" s="35"/>
      <c r="D351" s="47"/>
      <c r="E351" s="48"/>
      <c r="F351" s="99"/>
    </row>
    <row r="352" spans="1:6" ht="198">
      <c r="A352" s="73">
        <f>A342+1</f>
        <v>96</v>
      </c>
      <c r="B352" s="196" t="s">
        <v>368</v>
      </c>
      <c r="C352" s="35" t="s">
        <v>189</v>
      </c>
      <c r="D352" s="181">
        <v>200</v>
      </c>
      <c r="E352" s="74"/>
      <c r="F352" s="89">
        <f>D352*E352</f>
        <v>0</v>
      </c>
    </row>
    <row r="353" spans="1:6" ht="16.5">
      <c r="A353" s="32"/>
      <c r="B353" s="196"/>
      <c r="C353" s="35"/>
      <c r="D353" s="181"/>
      <c r="E353" s="74"/>
      <c r="F353" s="74"/>
    </row>
    <row r="354" spans="1:6" ht="115.5">
      <c r="A354" s="67">
        <f>A352+1</f>
        <v>97</v>
      </c>
      <c r="B354" s="199" t="s">
        <v>369</v>
      </c>
      <c r="C354" s="42"/>
      <c r="D354" s="190"/>
      <c r="E354" s="84"/>
      <c r="F354" s="89"/>
    </row>
    <row r="355" spans="1:6" ht="165">
      <c r="A355" s="67"/>
      <c r="B355" s="199" t="s">
        <v>356</v>
      </c>
      <c r="C355" s="42" t="s">
        <v>6</v>
      </c>
      <c r="D355" s="190">
        <v>220</v>
      </c>
      <c r="E355" s="84"/>
      <c r="F355" s="89">
        <f>D355*E355</f>
        <v>0</v>
      </c>
    </row>
    <row r="356" spans="1:6" ht="16.5">
      <c r="A356" s="67"/>
      <c r="B356" s="164"/>
      <c r="C356" s="42"/>
      <c r="D356" s="190"/>
      <c r="E356" s="84"/>
      <c r="F356" s="89"/>
    </row>
    <row r="357" spans="1:6" ht="247.5">
      <c r="A357" s="67">
        <f>A354+1</f>
        <v>98</v>
      </c>
      <c r="B357" s="164" t="s">
        <v>258</v>
      </c>
      <c r="C357" s="42" t="s">
        <v>6</v>
      </c>
      <c r="D357" s="190">
        <v>20</v>
      </c>
      <c r="E357" s="84"/>
      <c r="F357" s="89">
        <f>D357*E357</f>
        <v>0</v>
      </c>
    </row>
    <row r="358" spans="1:6" ht="16.5">
      <c r="A358" s="67"/>
      <c r="B358" s="164"/>
      <c r="C358" s="42"/>
      <c r="D358" s="190"/>
      <c r="E358" s="84"/>
      <c r="F358" s="89"/>
    </row>
    <row r="359" spans="1:6" ht="198">
      <c r="A359" s="73">
        <f>A354+1</f>
        <v>98</v>
      </c>
      <c r="B359" s="163" t="s">
        <v>201</v>
      </c>
      <c r="C359" s="35" t="s">
        <v>189</v>
      </c>
      <c r="D359" s="181">
        <v>200</v>
      </c>
      <c r="E359" s="74"/>
      <c r="F359" s="89">
        <f>D359*E359</f>
        <v>0</v>
      </c>
    </row>
    <row r="360" spans="1:6" ht="16.5">
      <c r="A360" s="67"/>
      <c r="B360" s="164"/>
      <c r="C360" s="42"/>
      <c r="D360" s="190"/>
      <c r="E360" s="84"/>
      <c r="F360" s="89"/>
    </row>
    <row r="361" spans="1:6" ht="93" customHeight="1">
      <c r="A361" s="67">
        <f>A359+1</f>
        <v>99</v>
      </c>
      <c r="B361" s="164" t="s">
        <v>357</v>
      </c>
      <c r="C361" s="42"/>
      <c r="D361" s="190"/>
      <c r="E361" s="84"/>
      <c r="F361" s="89"/>
    </row>
    <row r="362" spans="1:6" ht="165">
      <c r="A362" s="67"/>
      <c r="B362" s="164" t="s">
        <v>358</v>
      </c>
      <c r="C362" s="42" t="s">
        <v>6</v>
      </c>
      <c r="D362" s="190">
        <v>20</v>
      </c>
      <c r="E362" s="84"/>
      <c r="F362" s="89">
        <f>D362*E362</f>
        <v>0</v>
      </c>
    </row>
    <row r="363" spans="1:6" ht="16.5">
      <c r="A363" s="67"/>
      <c r="B363" s="164"/>
      <c r="C363" s="42"/>
      <c r="D363" s="190"/>
      <c r="E363" s="84"/>
      <c r="F363" s="89"/>
    </row>
    <row r="364" spans="1:6" ht="198">
      <c r="A364" s="73">
        <f>A361+1</f>
        <v>100</v>
      </c>
      <c r="B364" s="163" t="s">
        <v>327</v>
      </c>
      <c r="C364" s="35" t="s">
        <v>189</v>
      </c>
      <c r="D364" s="181">
        <v>200</v>
      </c>
      <c r="E364" s="74"/>
      <c r="F364" s="89">
        <f>D364*E364</f>
        <v>0</v>
      </c>
    </row>
    <row r="365" spans="1:6" ht="16.5">
      <c r="A365" s="67"/>
      <c r="B365" s="164"/>
      <c r="C365" s="42"/>
      <c r="D365" s="190"/>
      <c r="E365" s="84"/>
      <c r="F365" s="89"/>
    </row>
    <row r="366" spans="1:6" ht="95.25" customHeight="1">
      <c r="A366" s="67">
        <f>A364+1</f>
        <v>101</v>
      </c>
      <c r="B366" s="164" t="s">
        <v>359</v>
      </c>
      <c r="C366" s="42"/>
      <c r="D366" s="190"/>
      <c r="E366" s="84"/>
      <c r="F366" s="89"/>
    </row>
    <row r="367" spans="1:6" ht="165">
      <c r="A367" s="67"/>
      <c r="B367" s="164" t="s">
        <v>360</v>
      </c>
      <c r="C367" s="42" t="s">
        <v>6</v>
      </c>
      <c r="D367" s="190">
        <v>40</v>
      </c>
      <c r="E367" s="84"/>
      <c r="F367" s="89">
        <f>D367*E367</f>
        <v>0</v>
      </c>
    </row>
    <row r="368" spans="1:6" ht="16.5">
      <c r="A368" s="67"/>
      <c r="B368" s="41"/>
      <c r="C368" s="42"/>
      <c r="D368" s="43"/>
      <c r="E368" s="84"/>
      <c r="F368" s="89"/>
    </row>
    <row r="369" spans="1:6" ht="16.5">
      <c r="A369" s="99"/>
      <c r="B369" s="51" t="s">
        <v>188</v>
      </c>
      <c r="C369" s="99"/>
      <c r="D369" s="99"/>
      <c r="E369" s="90"/>
      <c r="F369" s="90">
        <f>SUM(F351:F368)</f>
        <v>0</v>
      </c>
    </row>
    <row r="370" spans="1:6" ht="16.5">
      <c r="A370" s="99"/>
      <c r="B370" s="51"/>
      <c r="C370" s="99"/>
      <c r="D370" s="99"/>
      <c r="E370" s="52"/>
      <c r="F370" s="101"/>
    </row>
    <row r="371" spans="1:6" ht="16.5">
      <c r="A371" s="99"/>
      <c r="B371" s="51"/>
      <c r="C371" s="99"/>
      <c r="D371" s="99"/>
      <c r="E371" s="52"/>
      <c r="F371" s="101"/>
    </row>
    <row r="372" spans="1:6" ht="18">
      <c r="A372" s="95" t="s">
        <v>187</v>
      </c>
      <c r="B372" s="96" t="s">
        <v>198</v>
      </c>
      <c r="C372" s="133"/>
      <c r="D372" s="156"/>
      <c r="E372" s="157"/>
      <c r="F372" s="158"/>
    </row>
    <row r="373" spans="1:6">
      <c r="A373" s="99"/>
      <c r="B373" s="99"/>
      <c r="C373" s="138"/>
      <c r="D373" s="156"/>
      <c r="E373" s="157"/>
      <c r="F373" s="158"/>
    </row>
    <row r="374" spans="1:6">
      <c r="A374" s="138">
        <v>1</v>
      </c>
      <c r="B374" s="138">
        <v>2</v>
      </c>
      <c r="C374" s="138">
        <v>3</v>
      </c>
      <c r="D374" s="140">
        <v>4</v>
      </c>
      <c r="E374" s="138">
        <v>5</v>
      </c>
      <c r="F374" s="138">
        <v>6</v>
      </c>
    </row>
    <row r="375" spans="1:6" ht="33">
      <c r="A375" s="46" t="s">
        <v>1</v>
      </c>
      <c r="B375" s="46" t="s">
        <v>2</v>
      </c>
      <c r="C375" s="46" t="s">
        <v>3</v>
      </c>
      <c r="D375" s="141" t="s">
        <v>4</v>
      </c>
      <c r="E375" s="142" t="s">
        <v>170</v>
      </c>
      <c r="F375" s="143" t="s">
        <v>5</v>
      </c>
    </row>
    <row r="376" spans="1:6" ht="16.5">
      <c r="A376" s="50"/>
      <c r="B376" s="51"/>
      <c r="C376" s="35"/>
      <c r="D376" s="37"/>
      <c r="E376" s="159"/>
      <c r="F376" s="158"/>
    </row>
    <row r="377" spans="1:6" ht="103.5" customHeight="1">
      <c r="A377" s="67">
        <f>A366+1</f>
        <v>102</v>
      </c>
      <c r="B377" s="163" t="s">
        <v>259</v>
      </c>
      <c r="C377" s="35"/>
      <c r="D377" s="181"/>
      <c r="E377" s="89"/>
      <c r="F377" s="89"/>
    </row>
    <row r="378" spans="1:6" ht="16.5">
      <c r="A378" s="29"/>
      <c r="B378" s="30" t="s">
        <v>227</v>
      </c>
      <c r="C378" s="35" t="s">
        <v>90</v>
      </c>
      <c r="D378" s="181">
        <v>1</v>
      </c>
      <c r="E378" s="75"/>
      <c r="F378" s="89">
        <f t="shared" ref="F378:F397" si="1">D378*E378</f>
        <v>0</v>
      </c>
    </row>
    <row r="379" spans="1:6" ht="16.5">
      <c r="A379" s="29"/>
      <c r="B379" s="30" t="s">
        <v>228</v>
      </c>
      <c r="C379" s="35" t="s">
        <v>90</v>
      </c>
      <c r="D379" s="181">
        <v>1</v>
      </c>
      <c r="E379" s="75"/>
      <c r="F379" s="89">
        <f t="shared" si="1"/>
        <v>0</v>
      </c>
    </row>
    <row r="380" spans="1:6" ht="16.5">
      <c r="A380" s="29"/>
      <c r="B380" s="30" t="s">
        <v>229</v>
      </c>
      <c r="C380" s="35" t="s">
        <v>90</v>
      </c>
      <c r="D380" s="181">
        <v>1</v>
      </c>
      <c r="E380" s="75"/>
      <c r="F380" s="89">
        <f t="shared" si="1"/>
        <v>0</v>
      </c>
    </row>
    <row r="381" spans="1:6" ht="16.5">
      <c r="A381" s="29"/>
      <c r="B381" s="30" t="s">
        <v>230</v>
      </c>
      <c r="C381" s="35" t="s">
        <v>90</v>
      </c>
      <c r="D381" s="181">
        <v>1</v>
      </c>
      <c r="E381" s="75"/>
      <c r="F381" s="89">
        <f t="shared" si="1"/>
        <v>0</v>
      </c>
    </row>
    <row r="382" spans="1:6" ht="16.5">
      <c r="A382" s="29"/>
      <c r="B382" s="30" t="s">
        <v>231</v>
      </c>
      <c r="C382" s="35" t="s">
        <v>90</v>
      </c>
      <c r="D382" s="181">
        <v>1</v>
      </c>
      <c r="E382" s="75"/>
      <c r="F382" s="89">
        <f t="shared" si="1"/>
        <v>0</v>
      </c>
    </row>
    <row r="383" spans="1:6" ht="16.5">
      <c r="A383" s="29"/>
      <c r="B383" s="30" t="s">
        <v>232</v>
      </c>
      <c r="C383" s="35" t="s">
        <v>90</v>
      </c>
      <c r="D383" s="181">
        <v>1</v>
      </c>
      <c r="E383" s="75"/>
      <c r="F383" s="89">
        <f t="shared" si="1"/>
        <v>0</v>
      </c>
    </row>
    <row r="384" spans="1:6" ht="16.5">
      <c r="A384" s="29"/>
      <c r="B384" s="30" t="s">
        <v>233</v>
      </c>
      <c r="C384" s="35" t="s">
        <v>90</v>
      </c>
      <c r="D384" s="181">
        <v>1</v>
      </c>
      <c r="E384" s="75"/>
      <c r="F384" s="89">
        <f t="shared" si="1"/>
        <v>0</v>
      </c>
    </row>
    <row r="385" spans="1:6" ht="16.5">
      <c r="A385" s="29"/>
      <c r="B385" s="30" t="s">
        <v>234</v>
      </c>
      <c r="C385" s="35" t="s">
        <v>90</v>
      </c>
      <c r="D385" s="181">
        <v>1</v>
      </c>
      <c r="E385" s="75"/>
      <c r="F385" s="89">
        <f t="shared" si="1"/>
        <v>0</v>
      </c>
    </row>
    <row r="386" spans="1:6" ht="16.5">
      <c r="A386" s="29"/>
      <c r="B386" s="30" t="s">
        <v>235</v>
      </c>
      <c r="C386" s="35" t="s">
        <v>90</v>
      </c>
      <c r="D386" s="181">
        <v>1</v>
      </c>
      <c r="E386" s="75"/>
      <c r="F386" s="89">
        <f t="shared" si="1"/>
        <v>0</v>
      </c>
    </row>
    <row r="387" spans="1:6" ht="16.5">
      <c r="A387" s="29"/>
      <c r="B387" s="30" t="s">
        <v>236</v>
      </c>
      <c r="C387" s="35" t="s">
        <v>90</v>
      </c>
      <c r="D387" s="181">
        <v>1</v>
      </c>
      <c r="E387" s="75"/>
      <c r="F387" s="89">
        <f t="shared" si="1"/>
        <v>0</v>
      </c>
    </row>
    <row r="388" spans="1:6" ht="16.5">
      <c r="A388" s="29"/>
      <c r="B388" s="30" t="s">
        <v>237</v>
      </c>
      <c r="C388" s="35" t="s">
        <v>90</v>
      </c>
      <c r="D388" s="181">
        <v>1</v>
      </c>
      <c r="E388" s="75"/>
      <c r="F388" s="89">
        <f t="shared" si="1"/>
        <v>0</v>
      </c>
    </row>
    <row r="389" spans="1:6" ht="16.5">
      <c r="A389" s="29"/>
      <c r="B389" s="30" t="s">
        <v>238</v>
      </c>
      <c r="C389" s="35" t="s">
        <v>90</v>
      </c>
      <c r="D389" s="181">
        <v>2</v>
      </c>
      <c r="E389" s="75"/>
      <c r="F389" s="89">
        <f t="shared" si="1"/>
        <v>0</v>
      </c>
    </row>
    <row r="390" spans="1:6" ht="16.5">
      <c r="A390" s="29"/>
      <c r="B390" s="30" t="s">
        <v>239</v>
      </c>
      <c r="C390" s="35" t="s">
        <v>90</v>
      </c>
      <c r="D390" s="181">
        <v>1</v>
      </c>
      <c r="E390" s="75"/>
      <c r="F390" s="89">
        <f t="shared" si="1"/>
        <v>0</v>
      </c>
    </row>
    <row r="391" spans="1:6" ht="16.5">
      <c r="A391" s="29"/>
      <c r="B391" s="30" t="s">
        <v>240</v>
      </c>
      <c r="C391" s="35" t="s">
        <v>90</v>
      </c>
      <c r="D391" s="181">
        <v>1</v>
      </c>
      <c r="E391" s="75"/>
      <c r="F391" s="89">
        <f t="shared" si="1"/>
        <v>0</v>
      </c>
    </row>
    <row r="392" spans="1:6" ht="16.5">
      <c r="A392" s="29"/>
      <c r="B392" s="30" t="s">
        <v>241</v>
      </c>
      <c r="C392" s="35" t="s">
        <v>90</v>
      </c>
      <c r="D392" s="181">
        <v>1</v>
      </c>
      <c r="E392" s="75"/>
      <c r="F392" s="89">
        <f t="shared" si="1"/>
        <v>0</v>
      </c>
    </row>
    <row r="393" spans="1:6" ht="16.5">
      <c r="A393" s="29"/>
      <c r="B393" s="30" t="s">
        <v>242</v>
      </c>
      <c r="C393" s="35" t="s">
        <v>90</v>
      </c>
      <c r="D393" s="181">
        <v>4</v>
      </c>
      <c r="E393" s="75"/>
      <c r="F393" s="89">
        <f t="shared" si="1"/>
        <v>0</v>
      </c>
    </row>
    <row r="394" spans="1:6" ht="16.5">
      <c r="A394" s="29"/>
      <c r="B394" s="30" t="s">
        <v>243</v>
      </c>
      <c r="C394" s="35" t="s">
        <v>90</v>
      </c>
      <c r="D394" s="181">
        <v>1</v>
      </c>
      <c r="E394" s="75"/>
      <c r="F394" s="89">
        <f t="shared" si="1"/>
        <v>0</v>
      </c>
    </row>
    <row r="395" spans="1:6" ht="16.5">
      <c r="A395" s="29"/>
      <c r="B395" s="30" t="s">
        <v>244</v>
      </c>
      <c r="C395" s="35" t="s">
        <v>90</v>
      </c>
      <c r="D395" s="181">
        <v>1</v>
      </c>
      <c r="E395" s="75"/>
      <c r="F395" s="89">
        <f t="shared" si="1"/>
        <v>0</v>
      </c>
    </row>
    <row r="396" spans="1:6" ht="16.5">
      <c r="A396" s="29"/>
      <c r="B396" s="30" t="s">
        <v>245</v>
      </c>
      <c r="C396" s="35" t="s">
        <v>90</v>
      </c>
      <c r="D396" s="181">
        <v>1</v>
      </c>
      <c r="E396" s="75"/>
      <c r="F396" s="89">
        <f t="shared" si="1"/>
        <v>0</v>
      </c>
    </row>
    <row r="397" spans="1:6" ht="16.5">
      <c r="A397" s="29"/>
      <c r="B397" s="30" t="s">
        <v>246</v>
      </c>
      <c r="C397" s="35" t="s">
        <v>90</v>
      </c>
      <c r="D397" s="181">
        <v>1</v>
      </c>
      <c r="E397" s="75"/>
      <c r="F397" s="89">
        <f t="shared" si="1"/>
        <v>0</v>
      </c>
    </row>
    <row r="398" spans="1:6" ht="16.5">
      <c r="A398" s="29"/>
      <c r="B398" s="30"/>
      <c r="C398" s="35"/>
      <c r="D398" s="181"/>
      <c r="E398" s="75"/>
      <c r="F398" s="89"/>
    </row>
    <row r="399" spans="1:6" ht="90.75" customHeight="1">
      <c r="A399" s="67">
        <f>A377+1</f>
        <v>103</v>
      </c>
      <c r="B399" s="30" t="s">
        <v>262</v>
      </c>
      <c r="C399" s="35" t="s">
        <v>90</v>
      </c>
      <c r="D399" s="184">
        <v>5</v>
      </c>
      <c r="E399" s="74"/>
      <c r="F399" s="91">
        <f t="shared" ref="F399" si="2">D399*E399</f>
        <v>0</v>
      </c>
    </row>
    <row r="400" spans="1:6" ht="16.5">
      <c r="A400" s="32"/>
      <c r="B400" s="30"/>
      <c r="C400" s="35"/>
      <c r="D400" s="37"/>
      <c r="E400" s="74"/>
      <c r="F400" s="74"/>
    </row>
    <row r="401" spans="1:6" ht="16.5">
      <c r="A401" s="99"/>
      <c r="B401" s="51" t="s">
        <v>199</v>
      </c>
      <c r="C401" s="138"/>
      <c r="D401" s="156"/>
      <c r="E401" s="90"/>
      <c r="F401" s="90">
        <f>SUM(F378:F399)</f>
        <v>0</v>
      </c>
    </row>
    <row r="402" spans="1:6" ht="16.5">
      <c r="A402" s="99"/>
      <c r="B402" s="51"/>
      <c r="C402" s="138"/>
      <c r="D402" s="156"/>
      <c r="E402" s="153"/>
      <c r="F402" s="160"/>
    </row>
    <row r="403" spans="1:6" ht="16.5">
      <c r="A403" s="99"/>
      <c r="B403" s="51"/>
      <c r="C403" s="99"/>
      <c r="D403" s="99"/>
      <c r="E403" s="52"/>
      <c r="F403" s="101"/>
    </row>
    <row r="404" spans="1:6" ht="18">
      <c r="A404" s="95" t="s">
        <v>200</v>
      </c>
      <c r="B404" s="96" t="s">
        <v>180</v>
      </c>
      <c r="C404" s="133"/>
      <c r="D404" s="156"/>
      <c r="E404" s="157"/>
      <c r="F404" s="158"/>
    </row>
    <row r="405" spans="1:6">
      <c r="A405" s="99"/>
      <c r="B405" s="99"/>
      <c r="C405" s="138"/>
      <c r="D405" s="156"/>
      <c r="E405" s="157"/>
      <c r="F405" s="158"/>
    </row>
    <row r="406" spans="1:6">
      <c r="A406" s="138">
        <v>1</v>
      </c>
      <c r="B406" s="138">
        <v>2</v>
      </c>
      <c r="C406" s="138">
        <v>3</v>
      </c>
      <c r="D406" s="140">
        <v>4</v>
      </c>
      <c r="E406" s="138">
        <v>5</v>
      </c>
      <c r="F406" s="140">
        <v>6</v>
      </c>
    </row>
    <row r="407" spans="1:6" ht="33">
      <c r="A407" s="46" t="s">
        <v>1</v>
      </c>
      <c r="B407" s="46" t="s">
        <v>2</v>
      </c>
      <c r="C407" s="46" t="s">
        <v>3</v>
      </c>
      <c r="D407" s="141" t="s">
        <v>4</v>
      </c>
      <c r="E407" s="142" t="s">
        <v>170</v>
      </c>
      <c r="F407" s="143" t="s">
        <v>5</v>
      </c>
    </row>
    <row r="408" spans="1:6" ht="16.5">
      <c r="A408" s="46"/>
      <c r="B408" s="46"/>
      <c r="C408" s="46"/>
      <c r="D408" s="141"/>
      <c r="E408" s="142"/>
      <c r="F408" s="143"/>
    </row>
    <row r="409" spans="1:6" ht="196.5" customHeight="1">
      <c r="A409" s="73">
        <f>A399+1</f>
        <v>104</v>
      </c>
      <c r="B409" s="163" t="s">
        <v>190</v>
      </c>
      <c r="C409" s="35"/>
      <c r="D409" s="195"/>
      <c r="E409" s="74"/>
      <c r="F409" s="89"/>
    </row>
    <row r="410" spans="1:6" ht="16.5">
      <c r="A410" s="46"/>
      <c r="B410" s="59" t="s">
        <v>268</v>
      </c>
      <c r="C410" s="35" t="s">
        <v>189</v>
      </c>
      <c r="D410" s="195">
        <v>200</v>
      </c>
      <c r="E410" s="74"/>
      <c r="F410" s="89">
        <f>D410*E410</f>
        <v>0</v>
      </c>
    </row>
    <row r="411" spans="1:6" ht="33">
      <c r="A411" s="46"/>
      <c r="B411" s="72" t="s">
        <v>191</v>
      </c>
      <c r="C411" s="35" t="s">
        <v>130</v>
      </c>
      <c r="D411" s="195">
        <v>1</v>
      </c>
      <c r="E411" s="74"/>
      <c r="F411" s="89">
        <f>D411*E411</f>
        <v>0</v>
      </c>
    </row>
    <row r="412" spans="1:6" ht="16.5">
      <c r="A412" s="46"/>
      <c r="B412" s="46"/>
      <c r="C412" s="46"/>
      <c r="D412" s="191"/>
      <c r="E412" s="79"/>
      <c r="F412" s="79"/>
    </row>
    <row r="413" spans="1:6" ht="389.25" customHeight="1">
      <c r="A413" s="73">
        <f>A409+1</f>
        <v>105</v>
      </c>
      <c r="B413" s="70" t="s">
        <v>192</v>
      </c>
      <c r="C413" s="46"/>
      <c r="D413" s="191"/>
      <c r="E413" s="79"/>
      <c r="F413" s="79"/>
    </row>
    <row r="414" spans="1:6" ht="82.5">
      <c r="A414" s="46"/>
      <c r="B414" s="70" t="s">
        <v>193</v>
      </c>
      <c r="C414" s="46"/>
      <c r="D414" s="191"/>
      <c r="E414" s="79"/>
      <c r="F414" s="79"/>
    </row>
    <row r="415" spans="1:6" ht="16.5">
      <c r="A415" s="46"/>
      <c r="B415" s="70" t="s">
        <v>194</v>
      </c>
      <c r="C415" s="35" t="s">
        <v>189</v>
      </c>
      <c r="D415" s="195">
        <v>200</v>
      </c>
      <c r="E415" s="74"/>
      <c r="F415" s="89">
        <f>D415*E415</f>
        <v>0</v>
      </c>
    </row>
    <row r="416" spans="1:6" ht="33">
      <c r="A416" s="46"/>
      <c r="B416" s="70" t="s">
        <v>195</v>
      </c>
      <c r="C416" s="35" t="s">
        <v>130</v>
      </c>
      <c r="D416" s="195">
        <v>1</v>
      </c>
      <c r="E416" s="74"/>
      <c r="F416" s="89">
        <f>D416*E416</f>
        <v>0</v>
      </c>
    </row>
    <row r="417" spans="1:7" ht="16.5">
      <c r="A417" s="46"/>
      <c r="B417" s="59"/>
      <c r="C417" s="35"/>
      <c r="D417" s="161"/>
      <c r="E417" s="74"/>
      <c r="F417" s="89"/>
    </row>
    <row r="418" spans="1:7" ht="15" customHeight="1">
      <c r="A418" s="99"/>
      <c r="B418" s="51" t="s">
        <v>182</v>
      </c>
      <c r="C418" s="138"/>
      <c r="D418" s="156"/>
      <c r="E418" s="90"/>
      <c r="F418" s="90">
        <f>SUM(F409:F416)</f>
        <v>0</v>
      </c>
    </row>
    <row r="419" spans="1:7" ht="16.5">
      <c r="A419" s="99"/>
      <c r="B419" s="51"/>
      <c r="C419" s="99"/>
      <c r="D419" s="99"/>
      <c r="E419" s="52"/>
      <c r="F419" s="101"/>
    </row>
    <row r="420" spans="1:7" ht="16.5">
      <c r="A420" s="99"/>
      <c r="B420" s="131"/>
      <c r="C420" s="35"/>
      <c r="D420" s="47"/>
      <c r="E420" s="48"/>
      <c r="F420" s="36" t="s">
        <v>166</v>
      </c>
    </row>
    <row r="421" spans="1:7" ht="18">
      <c r="A421" s="95" t="s">
        <v>210</v>
      </c>
      <c r="B421" s="96" t="s">
        <v>81</v>
      </c>
      <c r="C421" s="130"/>
      <c r="D421" s="99"/>
      <c r="E421" s="100"/>
      <c r="F421" s="99"/>
    </row>
    <row r="422" spans="1:7">
      <c r="A422" s="99"/>
      <c r="B422" s="99"/>
      <c r="C422" s="99"/>
      <c r="D422" s="99"/>
      <c r="E422" s="100"/>
      <c r="F422" s="99"/>
    </row>
    <row r="423" spans="1:7">
      <c r="A423" s="138">
        <v>1</v>
      </c>
      <c r="B423" s="138">
        <v>2</v>
      </c>
      <c r="C423" s="138">
        <v>3</v>
      </c>
      <c r="D423" s="138">
        <v>4</v>
      </c>
      <c r="E423" s="154">
        <v>5</v>
      </c>
      <c r="F423" s="138">
        <v>6</v>
      </c>
    </row>
    <row r="424" spans="1:7" ht="33">
      <c r="A424" s="46" t="s">
        <v>1</v>
      </c>
      <c r="B424" s="46" t="s">
        <v>2</v>
      </c>
      <c r="C424" s="46" t="s">
        <v>3</v>
      </c>
      <c r="D424" s="46" t="s">
        <v>4</v>
      </c>
      <c r="E424" s="54" t="s">
        <v>121</v>
      </c>
      <c r="F424" s="46" t="s">
        <v>5</v>
      </c>
    </row>
    <row r="425" spans="1:7" ht="16.5">
      <c r="A425" s="47"/>
      <c r="B425" s="59"/>
      <c r="C425" s="35"/>
      <c r="D425" s="47"/>
      <c r="E425" s="48"/>
      <c r="F425" s="36"/>
      <c r="G425" s="25"/>
    </row>
    <row r="426" spans="1:7" ht="183.75" customHeight="1">
      <c r="A426" s="67">
        <f>A413+1</f>
        <v>106</v>
      </c>
      <c r="B426" s="70" t="s">
        <v>104</v>
      </c>
      <c r="C426" s="35" t="s">
        <v>6</v>
      </c>
      <c r="D426" s="181">
        <v>600</v>
      </c>
      <c r="E426" s="74"/>
      <c r="F426" s="89">
        <f>D426*E426</f>
        <v>0</v>
      </c>
    </row>
    <row r="427" spans="1:7" ht="16.5">
      <c r="A427" s="29"/>
      <c r="B427" s="59"/>
      <c r="C427" s="35"/>
      <c r="D427" s="47"/>
      <c r="E427" s="74"/>
      <c r="F427" s="89"/>
    </row>
    <row r="428" spans="1:7" ht="16.5">
      <c r="A428" s="99"/>
      <c r="B428" s="51" t="s">
        <v>82</v>
      </c>
      <c r="C428" s="35"/>
      <c r="D428" s="47"/>
      <c r="E428" s="90"/>
      <c r="F428" s="90">
        <f>SUM(F425:F427)</f>
        <v>0</v>
      </c>
    </row>
    <row r="429" spans="1:7">
      <c r="A429" s="99"/>
      <c r="B429" s="99"/>
      <c r="C429" s="99"/>
      <c r="D429" s="99"/>
      <c r="E429" s="155"/>
      <c r="F429" s="155"/>
    </row>
    <row r="430" spans="1:7">
      <c r="A430" s="99"/>
      <c r="B430" s="99"/>
      <c r="C430" s="99"/>
      <c r="D430" s="99"/>
      <c r="E430" s="155"/>
      <c r="F430" s="155"/>
    </row>
    <row r="431" spans="1:7" ht="16.5">
      <c r="A431" s="99"/>
      <c r="B431" s="51" t="s">
        <v>89</v>
      </c>
      <c r="C431" s="99"/>
      <c r="D431" s="99"/>
      <c r="E431" s="155"/>
      <c r="F431" s="90">
        <f>F35+F138+F190+F214+F344+F330+F283+F261+F68+F235+F428+F315+F293+F418+F369+F401+F148</f>
        <v>0</v>
      </c>
    </row>
    <row r="432" spans="1:7">
      <c r="E432" s="26"/>
    </row>
    <row r="435" spans="2:2">
      <c r="B435" s="22"/>
    </row>
  </sheetData>
  <sheetProtection selectLockedCells="1" selectUnlockedCells="1"/>
  <mergeCells count="9">
    <mergeCell ref="B283:C283"/>
    <mergeCell ref="B219:F219"/>
    <mergeCell ref="B6:F6"/>
    <mergeCell ref="B220:F220"/>
    <mergeCell ref="B221:F221"/>
    <mergeCell ref="B222:F222"/>
    <mergeCell ref="B223:F223"/>
    <mergeCell ref="B224:F224"/>
    <mergeCell ref="B148:C148"/>
  </mergeCells>
  <pageMargins left="0.98425196850393704" right="0.98425196850393704" top="0.98425196850393704" bottom="0.98425196850393704" header="0.51181102362204722" footer="0.51181102362204722"/>
  <pageSetup paperSize="9" scale="98" firstPageNumber="0" fitToHeight="0" orientation="portrait" verticalDpi="300" r:id="rId1"/>
  <headerFooter alignWithMargins="0"/>
  <rowBreaks count="36" manualBreakCount="36">
    <brk id="11" max="5" man="1"/>
    <brk id="14" max="5" man="1"/>
    <brk id="22" max="5" man="1"/>
    <brk id="25" max="5" man="1"/>
    <brk id="30" max="5" man="1"/>
    <brk id="35" max="5" man="1"/>
    <brk id="55" max="5" man="1"/>
    <brk id="60" max="5" man="1"/>
    <brk id="65" max="5" man="1"/>
    <brk id="69" max="5" man="1"/>
    <brk id="83" max="5" man="1"/>
    <brk id="89" max="5" man="1"/>
    <brk id="132" max="5" man="1"/>
    <brk id="149" max="5" man="1"/>
    <brk id="169" max="5" man="1"/>
    <brk id="190" max="5" man="1"/>
    <brk id="204" max="5" man="1"/>
    <brk id="215" max="5" man="1"/>
    <brk id="229" max="5" man="1"/>
    <brk id="236" max="5" man="1"/>
    <brk id="248" max="5" man="1"/>
    <brk id="262" max="5" man="1"/>
    <brk id="273" max="5" man="1"/>
    <brk id="284" max="5" man="1"/>
    <brk id="294" max="5" man="1"/>
    <brk id="316" max="5" man="1"/>
    <brk id="331" max="5" man="1"/>
    <brk id="345" max="5" man="1"/>
    <brk id="353" max="5" man="1"/>
    <brk id="356" max="5" man="1"/>
    <brk id="360" max="5" man="1"/>
    <brk id="365" max="5" man="1"/>
    <brk id="370" max="5" man="1"/>
    <brk id="402" max="5" man="1"/>
    <brk id="412" max="5" man="1"/>
    <brk id="41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8"/>
  <sheetViews>
    <sheetView view="pageBreakPreview" zoomScaleNormal="100" zoomScaleSheetLayoutView="100" workbookViewId="0">
      <selection activeCell="H20" sqref="H20"/>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78</v>
      </c>
      <c r="B2" s="38" t="s">
        <v>79</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73" t="s">
        <v>0</v>
      </c>
      <c r="C7" s="35"/>
      <c r="D7" s="35"/>
      <c r="E7" s="35"/>
      <c r="F7" s="80">
        <f>'GRAĐ. RADOVI'!F35</f>
        <v>0</v>
      </c>
      <c r="H7" s="21"/>
    </row>
    <row r="8" spans="1:8" ht="20.25" customHeight="1">
      <c r="A8" s="50" t="s">
        <v>10</v>
      </c>
      <c r="B8" s="173" t="s">
        <v>131</v>
      </c>
      <c r="C8" s="35"/>
      <c r="D8" s="35"/>
      <c r="E8" s="35"/>
      <c r="F8" s="80">
        <f>'GRAĐ. RADOVI'!F68</f>
        <v>0</v>
      </c>
      <c r="H8" s="21"/>
    </row>
    <row r="9" spans="1:8" ht="20.65" customHeight="1">
      <c r="A9" s="50" t="s">
        <v>11</v>
      </c>
      <c r="B9" s="173" t="s">
        <v>94</v>
      </c>
      <c r="C9" s="35"/>
      <c r="D9" s="35"/>
      <c r="E9" s="35"/>
      <c r="F9" s="80">
        <f>'GRAĐ. RADOVI'!F138</f>
        <v>0</v>
      </c>
      <c r="H9" s="21"/>
    </row>
    <row r="10" spans="1:8" ht="20.65" customHeight="1">
      <c r="A10" s="50" t="s">
        <v>12</v>
      </c>
      <c r="B10" s="173" t="s">
        <v>204</v>
      </c>
      <c r="C10" s="35"/>
      <c r="D10" s="35"/>
      <c r="E10" s="35"/>
      <c r="F10" s="80">
        <f>'GRAĐ. RADOVI'!F148</f>
        <v>0</v>
      </c>
      <c r="H10" s="21"/>
    </row>
    <row r="11" spans="1:8" ht="20.65" customHeight="1">
      <c r="A11" s="50" t="s">
        <v>13</v>
      </c>
      <c r="B11" s="173" t="s">
        <v>83</v>
      </c>
      <c r="C11" s="35"/>
      <c r="D11" s="35"/>
      <c r="E11" s="35"/>
      <c r="F11" s="80">
        <f>'GRAĐ. RADOVI'!F190</f>
        <v>0</v>
      </c>
      <c r="H11" s="21"/>
    </row>
    <row r="12" spans="1:8" s="4" customFormat="1" ht="19.899999999999999" customHeight="1">
      <c r="A12" s="50" t="s">
        <v>85</v>
      </c>
      <c r="B12" s="173" t="s">
        <v>87</v>
      </c>
      <c r="C12" s="35"/>
      <c r="D12" s="35"/>
      <c r="E12" s="35"/>
      <c r="F12" s="80">
        <f>'GRAĐ. RADOVI'!F214</f>
        <v>0</v>
      </c>
      <c r="H12" s="21"/>
    </row>
    <row r="13" spans="1:8" s="4" customFormat="1" ht="18.75" customHeight="1">
      <c r="A13" s="50" t="s">
        <v>86</v>
      </c>
      <c r="B13" s="173" t="s">
        <v>97</v>
      </c>
      <c r="C13" s="35"/>
      <c r="D13" s="35"/>
      <c r="E13" s="35"/>
      <c r="F13" s="80">
        <f>'GRAĐ. RADOVI'!F235</f>
        <v>0</v>
      </c>
    </row>
    <row r="14" spans="1:8" s="4" customFormat="1" ht="19.5" customHeight="1">
      <c r="A14" s="50" t="s">
        <v>99</v>
      </c>
      <c r="B14" s="173" t="s">
        <v>112</v>
      </c>
      <c r="C14" s="35"/>
      <c r="D14" s="35"/>
      <c r="E14" s="35"/>
      <c r="F14" s="80">
        <f>'GRAĐ. RADOVI'!F261</f>
        <v>0</v>
      </c>
    </row>
    <row r="15" spans="1:8" s="4" customFormat="1" ht="19.5" customHeight="1">
      <c r="A15" s="50" t="s">
        <v>118</v>
      </c>
      <c r="B15" s="173" t="s">
        <v>110</v>
      </c>
      <c r="C15" s="35"/>
      <c r="D15" s="35"/>
      <c r="E15" s="35"/>
      <c r="F15" s="80">
        <f>'GRAĐ. RADOVI'!F283</f>
        <v>0</v>
      </c>
    </row>
    <row r="16" spans="1:8" s="4" customFormat="1" ht="19.5" customHeight="1">
      <c r="A16" s="50" t="s">
        <v>119</v>
      </c>
      <c r="B16" s="173" t="s">
        <v>169</v>
      </c>
      <c r="C16" s="35"/>
      <c r="D16" s="35"/>
      <c r="E16" s="35"/>
      <c r="F16" s="80">
        <f>'GRAĐ. RADOVI'!F293</f>
        <v>0</v>
      </c>
    </row>
    <row r="17" spans="1:6" s="4" customFormat="1" ht="19.5" customHeight="1">
      <c r="A17" s="50" t="s">
        <v>120</v>
      </c>
      <c r="B17" s="173" t="s">
        <v>174</v>
      </c>
      <c r="C17" s="35"/>
      <c r="D17" s="35"/>
      <c r="E17" s="35"/>
      <c r="F17" s="80">
        <f>'GRAĐ. RADOVI'!F315</f>
        <v>0</v>
      </c>
    </row>
    <row r="18" spans="1:6" s="4" customFormat="1" ht="19.5" customHeight="1">
      <c r="A18" s="50" t="s">
        <v>173</v>
      </c>
      <c r="B18" s="173" t="s">
        <v>114</v>
      </c>
      <c r="C18" s="35"/>
      <c r="D18" s="35"/>
      <c r="E18" s="35"/>
      <c r="F18" s="80">
        <f>'GRAĐ. RADOVI'!F330</f>
        <v>0</v>
      </c>
    </row>
    <row r="19" spans="1:6" s="4" customFormat="1" ht="19.5" customHeight="1">
      <c r="A19" s="50" t="s">
        <v>178</v>
      </c>
      <c r="B19" s="173" t="s">
        <v>116</v>
      </c>
      <c r="C19" s="35"/>
      <c r="D19" s="35"/>
      <c r="E19" s="35"/>
      <c r="F19" s="80">
        <f>'GRAĐ. RADOVI'!F344</f>
        <v>0</v>
      </c>
    </row>
    <row r="20" spans="1:6" s="4" customFormat="1" ht="19.5" customHeight="1">
      <c r="A20" s="50" t="s">
        <v>179</v>
      </c>
      <c r="B20" s="173" t="s">
        <v>257</v>
      </c>
      <c r="C20" s="35"/>
      <c r="D20" s="35"/>
      <c r="E20" s="35"/>
      <c r="F20" s="80">
        <f>'GRAĐ. RADOVI'!F369</f>
        <v>0</v>
      </c>
    </row>
    <row r="21" spans="1:6" s="4" customFormat="1" ht="19.5" customHeight="1">
      <c r="A21" s="50" t="s">
        <v>187</v>
      </c>
      <c r="B21" s="173" t="s">
        <v>198</v>
      </c>
      <c r="C21" s="35"/>
      <c r="D21" s="35"/>
      <c r="E21" s="35"/>
      <c r="F21" s="80">
        <f>'GRAĐ. RADOVI'!F401</f>
        <v>0</v>
      </c>
    </row>
    <row r="22" spans="1:6" s="4" customFormat="1" ht="19.5" customHeight="1">
      <c r="A22" s="50" t="s">
        <v>200</v>
      </c>
      <c r="B22" s="173" t="s">
        <v>180</v>
      </c>
      <c r="C22" s="35"/>
      <c r="D22" s="35"/>
      <c r="E22" s="35"/>
      <c r="F22" s="80">
        <f>'GRAĐ. RADOVI'!F418</f>
        <v>0</v>
      </c>
    </row>
    <row r="23" spans="1:6" s="4" customFormat="1" ht="21.4" customHeight="1">
      <c r="A23" s="50" t="s">
        <v>210</v>
      </c>
      <c r="B23" s="173" t="s">
        <v>81</v>
      </c>
      <c r="C23" s="35"/>
      <c r="D23" s="35"/>
      <c r="E23" s="35"/>
      <c r="F23" s="80">
        <f>'GRAĐ. RADOVI'!F428</f>
        <v>0</v>
      </c>
    </row>
    <row r="24" spans="1:6" ht="16.5">
      <c r="A24" s="35"/>
      <c r="B24" s="173"/>
      <c r="C24" s="47"/>
      <c r="D24" s="47"/>
      <c r="E24" s="47"/>
      <c r="F24" s="74"/>
    </row>
    <row r="25" spans="1:6" ht="16.5">
      <c r="A25" s="50"/>
      <c r="B25" s="174" t="s">
        <v>75</v>
      </c>
      <c r="C25" s="175"/>
      <c r="D25" s="51"/>
      <c r="E25" s="51"/>
      <c r="F25" s="90">
        <f>SUM(F7:F23)</f>
        <v>0</v>
      </c>
    </row>
    <row r="26" spans="1:6" ht="16.5">
      <c r="A26" s="35"/>
      <c r="B26" s="176" t="s">
        <v>76</v>
      </c>
      <c r="C26" s="175"/>
      <c r="D26" s="51"/>
      <c r="E26" s="51"/>
      <c r="F26" s="90">
        <f>1.25*F25</f>
        <v>0</v>
      </c>
    </row>
    <row r="27" spans="1:6" ht="15.75">
      <c r="A27" s="7"/>
      <c r="B27" s="8"/>
      <c r="C27" s="11"/>
      <c r="D27" s="9"/>
      <c r="E27" s="9"/>
      <c r="F27" s="10"/>
    </row>
    <row r="28" spans="1:6" ht="15.75">
      <c r="A28" s="12"/>
      <c r="B28" s="13"/>
      <c r="C28" s="4"/>
      <c r="D28" s="4"/>
      <c r="E28" s="4"/>
      <c r="F28" s="14"/>
    </row>
    <row r="29" spans="1:6" ht="15.75">
      <c r="A29" s="7"/>
      <c r="B29" s="8"/>
      <c r="C29" s="11"/>
      <c r="D29" s="9"/>
      <c r="E29" s="9"/>
      <c r="F29" s="10"/>
    </row>
    <row r="30" spans="1:6" ht="15.75">
      <c r="A30" s="12"/>
      <c r="B30" s="13"/>
      <c r="C30" s="4"/>
      <c r="D30" s="4"/>
      <c r="E30" s="4"/>
      <c r="F30" s="10"/>
    </row>
    <row r="31" spans="1:6" ht="15.75">
      <c r="A31" s="12"/>
      <c r="B31" s="13"/>
      <c r="C31" s="4"/>
      <c r="D31" s="4"/>
      <c r="E31" s="4"/>
      <c r="F31" s="10"/>
    </row>
    <row r="32" spans="1:6" ht="15.75">
      <c r="A32" s="12"/>
      <c r="B32" s="4"/>
      <c r="C32" s="4"/>
      <c r="D32" s="4"/>
      <c r="E32" s="4"/>
      <c r="F32" s="10"/>
    </row>
    <row r="33" spans="1:6" ht="15.75">
      <c r="A33" s="12"/>
      <c r="B33" s="4"/>
      <c r="C33" s="4"/>
      <c r="D33" s="4"/>
      <c r="E33" s="15"/>
      <c r="F33" s="14"/>
    </row>
    <row r="34" spans="1:6" ht="15.75">
      <c r="A34" s="12"/>
      <c r="B34" s="4"/>
      <c r="C34" s="4"/>
      <c r="D34" s="4"/>
      <c r="E34" s="15"/>
      <c r="F34" s="14"/>
    </row>
    <row r="35" spans="1:6" ht="15.75">
      <c r="A35" s="12"/>
      <c r="B35" s="4"/>
      <c r="C35" s="4"/>
      <c r="D35" s="4"/>
      <c r="E35" s="4"/>
      <c r="F35" s="14"/>
    </row>
    <row r="36" spans="1:6" ht="15.75">
      <c r="A36" s="4"/>
      <c r="B36" s="4"/>
      <c r="C36" s="4"/>
      <c r="D36" s="4"/>
      <c r="E36" s="15"/>
      <c r="F36" s="16"/>
    </row>
    <row r="37" spans="1:6" ht="15.75">
      <c r="A37" s="4"/>
      <c r="B37" s="4"/>
      <c r="C37" s="4"/>
      <c r="D37" s="4"/>
      <c r="E37" s="4"/>
      <c r="F37" s="14"/>
    </row>
    <row r="38" spans="1:6" ht="15.75">
      <c r="A38" s="4"/>
      <c r="B38" s="4"/>
      <c r="C38" s="5"/>
      <c r="D38" s="5"/>
      <c r="E38" s="5"/>
      <c r="F38"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65615-6FA1-43DA-88E7-87894A024670}">
  <sheetPr>
    <pageSetUpPr fitToPage="1"/>
  </sheetPr>
  <dimension ref="A1:G30"/>
  <sheetViews>
    <sheetView view="pageBreakPreview" zoomScale="80" zoomScaleNormal="100" zoomScaleSheetLayoutView="80" workbookViewId="0">
      <selection activeCell="E8" sqref="E8:E22"/>
    </sheetView>
  </sheetViews>
  <sheetFormatPr defaultColWidth="9.140625" defaultRowHeight="12.75"/>
  <cols>
    <col min="1" max="1" width="6.28515625" customWidth="1"/>
    <col min="2" max="2" width="34.5703125" customWidth="1"/>
    <col min="3" max="3" width="8.5703125" customWidth="1"/>
    <col min="4" max="4" width="8.85546875" customWidth="1"/>
    <col min="5" max="5" width="10.28515625" customWidth="1"/>
    <col min="6" max="6" width="14" customWidth="1"/>
    <col min="7" max="7" width="23.85546875" customWidth="1"/>
  </cols>
  <sheetData>
    <row r="1" spans="1:7" ht="20.100000000000001" customHeight="1">
      <c r="A1" s="95" t="s">
        <v>290</v>
      </c>
      <c r="B1" s="96" t="s">
        <v>348</v>
      </c>
      <c r="C1" s="38"/>
      <c r="D1" s="38"/>
      <c r="E1" s="38"/>
      <c r="F1" s="38"/>
    </row>
    <row r="2" spans="1:7" ht="20.100000000000001" customHeight="1">
      <c r="A2" s="95"/>
      <c r="B2" s="96"/>
      <c r="C2" s="38"/>
      <c r="D2" s="38"/>
      <c r="E2" s="38"/>
      <c r="F2" s="38"/>
    </row>
    <row r="3" spans="1:7" ht="123" customHeight="1">
      <c r="A3" s="95"/>
      <c r="B3" s="221" t="s">
        <v>332</v>
      </c>
      <c r="C3" s="222"/>
      <c r="D3" s="222"/>
      <c r="E3" s="222"/>
      <c r="F3" s="223"/>
    </row>
    <row r="4" spans="1:7" ht="20.100000000000001" customHeight="1">
      <c r="A4" s="95"/>
      <c r="B4" s="96"/>
      <c r="C4" s="38"/>
      <c r="D4" s="38"/>
      <c r="E4" s="38"/>
      <c r="F4" s="38"/>
    </row>
    <row r="5" spans="1:7" ht="16.5">
      <c r="A5" s="33">
        <v>1</v>
      </c>
      <c r="B5" s="33">
        <v>2</v>
      </c>
      <c r="C5" s="33">
        <v>3</v>
      </c>
      <c r="D5" s="33">
        <v>4</v>
      </c>
      <c r="E5" s="33">
        <v>5</v>
      </c>
      <c r="F5" s="33">
        <v>6</v>
      </c>
    </row>
    <row r="6" spans="1:7" ht="33">
      <c r="A6" s="46" t="s">
        <v>1</v>
      </c>
      <c r="B6" s="46" t="s">
        <v>2</v>
      </c>
      <c r="C6" s="46" t="s">
        <v>3</v>
      </c>
      <c r="D6" s="46" t="s">
        <v>4</v>
      </c>
      <c r="E6" s="46" t="s">
        <v>121</v>
      </c>
      <c r="F6" s="46" t="s">
        <v>5</v>
      </c>
      <c r="G6" s="71"/>
    </row>
    <row r="7" spans="1:7" ht="20.100000000000001" customHeight="1">
      <c r="A7" s="47"/>
      <c r="B7" s="47"/>
      <c r="C7" s="35"/>
      <c r="D7" s="47"/>
      <c r="E7" s="48"/>
      <c r="F7" s="36"/>
      <c r="G7" s="24"/>
    </row>
    <row r="8" spans="1:7" ht="313.5">
      <c r="A8" s="29">
        <v>1</v>
      </c>
      <c r="B8" s="97" t="s">
        <v>272</v>
      </c>
      <c r="C8" s="35"/>
      <c r="D8" s="47"/>
      <c r="E8" s="74"/>
      <c r="F8" s="74"/>
      <c r="G8" s="24"/>
    </row>
    <row r="9" spans="1:7" ht="20.100000000000001" customHeight="1">
      <c r="A9" s="29"/>
      <c r="B9" s="70" t="s">
        <v>273</v>
      </c>
      <c r="C9" s="35"/>
      <c r="D9" s="47"/>
      <c r="E9" s="74"/>
      <c r="F9" s="74"/>
      <c r="G9" s="24"/>
    </row>
    <row r="10" spans="1:7" ht="49.5">
      <c r="A10" s="29"/>
      <c r="B10" s="97" t="s">
        <v>274</v>
      </c>
      <c r="C10" s="35" t="s">
        <v>275</v>
      </c>
      <c r="D10" s="181">
        <v>120</v>
      </c>
      <c r="E10" s="74"/>
      <c r="F10" s="89">
        <f>D10*E10</f>
        <v>0</v>
      </c>
      <c r="G10" s="24"/>
    </row>
    <row r="11" spans="1:7" ht="49.5">
      <c r="A11" s="29"/>
      <c r="B11" s="97" t="s">
        <v>276</v>
      </c>
      <c r="C11" s="35" t="s">
        <v>275</v>
      </c>
      <c r="D11" s="181">
        <v>110</v>
      </c>
      <c r="E11" s="74"/>
      <c r="F11" s="89">
        <f>D11*E11</f>
        <v>0</v>
      </c>
      <c r="G11" s="24"/>
    </row>
    <row r="12" spans="1:7" ht="33">
      <c r="A12" s="29"/>
      <c r="B12" s="97" t="s">
        <v>277</v>
      </c>
      <c r="C12" s="35" t="s">
        <v>275</v>
      </c>
      <c r="D12" s="181">
        <v>20</v>
      </c>
      <c r="E12" s="74"/>
      <c r="F12" s="89">
        <f>D12*E12</f>
        <v>0</v>
      </c>
      <c r="G12" s="24"/>
    </row>
    <row r="13" spans="1:7" ht="20.100000000000001" customHeight="1">
      <c r="A13" s="29"/>
      <c r="B13" s="30"/>
      <c r="C13" s="35"/>
      <c r="D13" s="181"/>
      <c r="E13" s="74"/>
      <c r="F13" s="74"/>
      <c r="G13" s="24"/>
    </row>
    <row r="14" spans="1:7" ht="20.100000000000001" customHeight="1">
      <c r="A14" s="29"/>
      <c r="B14" s="97" t="s">
        <v>278</v>
      </c>
      <c r="C14" s="35"/>
      <c r="D14" s="181"/>
      <c r="E14" s="74"/>
      <c r="F14" s="74"/>
      <c r="G14" s="24"/>
    </row>
    <row r="15" spans="1:7" ht="49.5">
      <c r="A15" s="29"/>
      <c r="B15" s="97" t="s">
        <v>279</v>
      </c>
      <c r="C15" s="35" t="s">
        <v>275</v>
      </c>
      <c r="D15" s="181">
        <v>8</v>
      </c>
      <c r="E15" s="74"/>
      <c r="F15" s="89">
        <f>D15*E15</f>
        <v>0</v>
      </c>
      <c r="G15" s="24"/>
    </row>
    <row r="16" spans="1:7" ht="33">
      <c r="A16" s="29"/>
      <c r="B16" s="97" t="s">
        <v>280</v>
      </c>
      <c r="C16" s="35" t="s">
        <v>275</v>
      </c>
      <c r="D16" s="181">
        <v>12</v>
      </c>
      <c r="E16" s="74"/>
      <c r="F16" s="89">
        <f>D16*E16</f>
        <v>0</v>
      </c>
      <c r="G16" s="24"/>
    </row>
    <row r="17" spans="1:7" ht="49.5">
      <c r="A17" s="29"/>
      <c r="B17" s="97" t="s">
        <v>281</v>
      </c>
      <c r="C17" s="35" t="s">
        <v>275</v>
      </c>
      <c r="D17" s="181">
        <v>20</v>
      </c>
      <c r="E17" s="74"/>
      <c r="F17" s="89">
        <f>D17*E17</f>
        <v>0</v>
      </c>
      <c r="G17" s="24"/>
    </row>
    <row r="18" spans="1:7" ht="33">
      <c r="A18" s="29"/>
      <c r="B18" s="97" t="s">
        <v>282</v>
      </c>
      <c r="C18" s="35" t="s">
        <v>275</v>
      </c>
      <c r="D18" s="181">
        <v>10</v>
      </c>
      <c r="E18" s="74"/>
      <c r="F18" s="89">
        <f>D18*E18</f>
        <v>0</v>
      </c>
      <c r="G18" s="24"/>
    </row>
    <row r="19" spans="1:7" ht="20.100000000000001" customHeight="1">
      <c r="A19" s="29"/>
      <c r="B19" s="30"/>
      <c r="C19" s="35"/>
      <c r="D19" s="181"/>
      <c r="E19" s="74"/>
      <c r="F19" s="74"/>
      <c r="G19" s="24"/>
    </row>
    <row r="20" spans="1:7" ht="20.100000000000001" customHeight="1">
      <c r="A20" s="29"/>
      <c r="B20" s="98" t="s">
        <v>283</v>
      </c>
      <c r="C20" s="35"/>
      <c r="D20" s="181"/>
      <c r="E20" s="74"/>
      <c r="F20" s="74"/>
      <c r="G20" s="24"/>
    </row>
    <row r="21" spans="1:7" ht="82.5">
      <c r="A21" s="29"/>
      <c r="B21" s="97" t="s">
        <v>284</v>
      </c>
      <c r="C21" s="35" t="s">
        <v>275</v>
      </c>
      <c r="D21" s="181">
        <v>150</v>
      </c>
      <c r="E21" s="74"/>
      <c r="F21" s="89">
        <f>D21*E21</f>
        <v>0</v>
      </c>
      <c r="G21" s="24"/>
    </row>
    <row r="22" spans="1:7" ht="49.5">
      <c r="A22" s="29"/>
      <c r="B22" s="97" t="s">
        <v>285</v>
      </c>
      <c r="C22" s="35" t="s">
        <v>275</v>
      </c>
      <c r="D22" s="181">
        <v>120</v>
      </c>
      <c r="E22" s="74"/>
      <c r="F22" s="89">
        <f>D22*E22</f>
        <v>0</v>
      </c>
      <c r="G22" s="24"/>
    </row>
    <row r="23" spans="1:7" ht="20.100000000000001" customHeight="1">
      <c r="A23" s="31"/>
      <c r="B23" s="99"/>
      <c r="C23" s="99"/>
      <c r="D23" s="99"/>
      <c r="E23" s="155"/>
      <c r="F23" s="155"/>
    </row>
    <row r="24" spans="1:7" ht="20.100000000000001" customHeight="1">
      <c r="A24" s="31"/>
      <c r="B24" s="99"/>
      <c r="C24" s="99"/>
      <c r="D24" s="99"/>
      <c r="E24" s="155"/>
      <c r="F24" s="155"/>
    </row>
    <row r="25" spans="1:7" ht="20.100000000000001" customHeight="1">
      <c r="A25" s="31"/>
      <c r="B25" s="51" t="s">
        <v>286</v>
      </c>
      <c r="C25" s="99"/>
      <c r="D25" s="99"/>
      <c r="E25" s="155"/>
      <c r="F25" s="90">
        <f>SUM(F9:F22)</f>
        <v>0</v>
      </c>
    </row>
    <row r="26" spans="1:7" ht="20.100000000000001" customHeight="1">
      <c r="A26" s="31"/>
      <c r="B26" s="51" t="s">
        <v>287</v>
      </c>
      <c r="C26" s="99"/>
      <c r="D26" s="99"/>
      <c r="E26" s="155"/>
      <c r="F26" s="90">
        <f>1.25*F25</f>
        <v>0</v>
      </c>
    </row>
    <row r="27" spans="1:7">
      <c r="E27" s="26"/>
    </row>
    <row r="30" spans="1:7">
      <c r="B30" s="22"/>
    </row>
  </sheetData>
  <sheetProtection selectLockedCells="1" selectUnlockedCells="1"/>
  <mergeCells count="1">
    <mergeCell ref="B3:F3"/>
  </mergeCells>
  <pageMargins left="1" right="1" top="1" bottom="1" header="0.5" footer="0.5"/>
  <pageSetup paperSize="9" scale="98" firstPageNumber="0" fitToHeight="0" orientation="portrait" verticalDpi="300" r:id="rId1"/>
  <headerFooter alignWithMargins="0"/>
  <rowBreaks count="1" manualBreakCount="1">
    <brk id="12"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460B-B731-41CD-A8E3-64C6FC2395A9}">
  <dimension ref="A1:H22"/>
  <sheetViews>
    <sheetView view="pageBreakPreview" zoomScaleNormal="100" zoomScaleSheetLayoutView="100" workbookViewId="0">
      <selection activeCell="K21" sqref="K21"/>
    </sheetView>
  </sheetViews>
  <sheetFormatPr defaultColWidth="11.5703125" defaultRowHeight="12.75"/>
  <cols>
    <col min="1" max="1" width="5.85546875" customWidth="1"/>
    <col min="2" max="2" width="34.7109375" customWidth="1"/>
    <col min="3" max="3" width="6.28515625" customWidth="1"/>
    <col min="4" max="4" width="5.140625" customWidth="1"/>
    <col min="5" max="5" width="10" customWidth="1"/>
    <col min="6" max="6" width="18" customWidth="1"/>
    <col min="7" max="7" width="12.42578125" bestFit="1" customWidth="1"/>
  </cols>
  <sheetData>
    <row r="1" spans="1:8" ht="18">
      <c r="A1" s="3"/>
      <c r="B1" s="1" t="s">
        <v>96</v>
      </c>
      <c r="C1" s="2"/>
    </row>
    <row r="2" spans="1:8" ht="16.5">
      <c r="A2" s="38" t="s">
        <v>290</v>
      </c>
      <c r="B2" s="180" t="s">
        <v>348</v>
      </c>
      <c r="C2" s="38"/>
      <c r="D2" s="38"/>
      <c r="E2" s="38"/>
      <c r="F2" s="38"/>
    </row>
    <row r="3" spans="1:8" ht="16.5">
      <c r="A3" s="38"/>
      <c r="B3" s="38"/>
      <c r="C3" s="38"/>
      <c r="D3" s="38"/>
      <c r="E3" s="38"/>
      <c r="F3" s="38"/>
    </row>
    <row r="4" spans="1:8" ht="16.5">
      <c r="A4" s="33">
        <v>1</v>
      </c>
      <c r="B4" s="33">
        <v>2</v>
      </c>
      <c r="C4" s="33">
        <v>3</v>
      </c>
      <c r="D4" s="33">
        <v>4</v>
      </c>
      <c r="E4" s="33">
        <v>5</v>
      </c>
      <c r="F4" s="33">
        <v>6</v>
      </c>
    </row>
    <row r="5" spans="1:8" ht="52.35" customHeight="1">
      <c r="A5" s="46" t="s">
        <v>1</v>
      </c>
      <c r="B5" s="46" t="s">
        <v>77</v>
      </c>
      <c r="C5" s="46"/>
      <c r="D5" s="46"/>
      <c r="E5" s="46"/>
      <c r="F5" s="46" t="s">
        <v>5</v>
      </c>
    </row>
    <row r="6" spans="1:8" ht="16.5">
      <c r="A6" s="38"/>
      <c r="B6" s="55"/>
      <c r="C6" s="38"/>
      <c r="D6" s="38"/>
      <c r="E6" s="38"/>
      <c r="F6" s="38"/>
    </row>
    <row r="7" spans="1:8" ht="20.25" customHeight="1">
      <c r="A7" s="50" t="s">
        <v>7</v>
      </c>
      <c r="B7" s="180" t="s">
        <v>348</v>
      </c>
      <c r="C7" s="35"/>
      <c r="D7" s="35"/>
      <c r="E7" s="35"/>
      <c r="F7" s="80">
        <f>'ARH. PLASTIKA'!F25</f>
        <v>0</v>
      </c>
      <c r="H7" s="21"/>
    </row>
    <row r="8" spans="1:8" ht="16.5">
      <c r="A8" s="35"/>
      <c r="B8" s="173"/>
      <c r="C8" s="47"/>
      <c r="D8" s="47"/>
      <c r="E8" s="47"/>
      <c r="F8" s="74"/>
    </row>
    <row r="9" spans="1:8" ht="16.5">
      <c r="A9" s="50"/>
      <c r="B9" s="174" t="s">
        <v>75</v>
      </c>
      <c r="C9" s="175"/>
      <c r="D9" s="51"/>
      <c r="E9" s="51"/>
      <c r="F9" s="90">
        <f>SUM(F7:F7)</f>
        <v>0</v>
      </c>
    </row>
    <row r="10" spans="1:8" ht="16.5">
      <c r="A10" s="35"/>
      <c r="B10" s="176" t="s">
        <v>76</v>
      </c>
      <c r="C10" s="175"/>
      <c r="D10" s="51"/>
      <c r="E10" s="51"/>
      <c r="F10" s="90">
        <f>1.25*F9</f>
        <v>0</v>
      </c>
    </row>
    <row r="11" spans="1:8" ht="15.75">
      <c r="A11" s="7"/>
      <c r="B11" s="8"/>
      <c r="C11" s="11"/>
      <c r="D11" s="9"/>
      <c r="E11" s="9"/>
      <c r="F11" s="10"/>
    </row>
    <row r="12" spans="1:8" ht="15.75">
      <c r="A12" s="12"/>
      <c r="B12" s="13"/>
      <c r="C12" s="4"/>
      <c r="D12" s="4"/>
      <c r="E12" s="4"/>
      <c r="F12" s="14"/>
    </row>
    <row r="13" spans="1:8" ht="15.75">
      <c r="A13" s="7"/>
      <c r="B13" s="8"/>
      <c r="C13" s="11"/>
      <c r="D13" s="9"/>
      <c r="E13" s="9"/>
      <c r="F13" s="10"/>
    </row>
    <row r="14" spans="1:8" ht="15.75">
      <c r="A14" s="12"/>
      <c r="B14" s="13"/>
      <c r="C14" s="4"/>
      <c r="D14" s="4"/>
      <c r="E14" s="4"/>
      <c r="F14" s="10"/>
    </row>
    <row r="15" spans="1:8" ht="15.75">
      <c r="A15" s="12"/>
      <c r="B15" s="13"/>
      <c r="C15" s="4"/>
      <c r="D15" s="4"/>
      <c r="E15" s="4"/>
      <c r="F15" s="10"/>
    </row>
    <row r="16" spans="1:8" ht="15.75">
      <c r="A16" s="12"/>
      <c r="B16" s="4"/>
      <c r="C16" s="4"/>
      <c r="D16" s="4"/>
      <c r="E16" s="4"/>
      <c r="F16" s="10"/>
    </row>
    <row r="17" spans="1:6" ht="15.75">
      <c r="A17" s="12"/>
      <c r="B17" s="4"/>
      <c r="C17" s="4"/>
      <c r="D17" s="4"/>
      <c r="E17" s="15"/>
      <c r="F17" s="14"/>
    </row>
    <row r="18" spans="1:6" ht="15.75">
      <c r="A18" s="12"/>
      <c r="B18" s="4"/>
      <c r="C18" s="4"/>
      <c r="D18" s="4"/>
      <c r="E18" s="15"/>
      <c r="F18" s="14"/>
    </row>
    <row r="19" spans="1:6" ht="15.75">
      <c r="A19" s="12"/>
      <c r="B19" s="4"/>
      <c r="C19" s="4"/>
      <c r="D19" s="4"/>
      <c r="E19" s="4"/>
      <c r="F19" s="14"/>
    </row>
    <row r="20" spans="1:6" ht="15.75">
      <c r="A20" s="4"/>
      <c r="B20" s="4"/>
      <c r="C20" s="4"/>
      <c r="D20" s="4"/>
      <c r="E20" s="15"/>
      <c r="F20" s="16"/>
    </row>
    <row r="21" spans="1:6" ht="15.75">
      <c r="A21" s="4"/>
      <c r="B21" s="4"/>
      <c r="C21" s="4"/>
      <c r="D21" s="4"/>
      <c r="E21" s="4"/>
      <c r="F21" s="14"/>
    </row>
    <row r="22" spans="1:6" ht="15.75">
      <c r="A22" s="4"/>
      <c r="B22" s="4"/>
      <c r="C22" s="5"/>
      <c r="D22" s="5"/>
      <c r="E22" s="5"/>
      <c r="F22" s="6"/>
    </row>
  </sheetData>
  <sheetProtection selectLockedCells="1" selectUnlockedCells="1"/>
  <pageMargins left="1" right="1" top="1" bottom="1" header="0.5" footer="0.5"/>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1A7F98-0274-4CCF-B5A6-3055384EE9CA}">
  <dimension ref="A1:F17"/>
  <sheetViews>
    <sheetView view="pageBreakPreview" zoomScaleNormal="100" zoomScaleSheetLayoutView="100" workbookViewId="0">
      <selection activeCell="F10" sqref="F10"/>
    </sheetView>
  </sheetViews>
  <sheetFormatPr defaultColWidth="11.5703125" defaultRowHeight="14.25"/>
  <cols>
    <col min="1" max="1" width="7.5703125" style="102" customWidth="1"/>
    <col min="2" max="2" width="32.5703125" style="102" customWidth="1"/>
    <col min="3" max="3" width="6.28515625" style="102" customWidth="1"/>
    <col min="4" max="4" width="5.140625" style="102" customWidth="1"/>
    <col min="5" max="5" width="10" style="102" customWidth="1"/>
    <col min="6" max="6" width="18" style="102" customWidth="1"/>
    <col min="7" max="7" width="12.42578125" style="102" bestFit="1" customWidth="1"/>
    <col min="8" max="16384" width="11.5703125" style="102"/>
  </cols>
  <sheetData>
    <row r="1" spans="1:6" ht="18.75">
      <c r="A1" s="128"/>
      <c r="B1" s="96" t="s">
        <v>288</v>
      </c>
      <c r="C1" s="38"/>
      <c r="D1" s="38"/>
      <c r="E1" s="38"/>
      <c r="F1" s="38"/>
    </row>
    <row r="2" spans="1:6" ht="16.5">
      <c r="A2" s="38"/>
      <c r="B2" s="38"/>
      <c r="C2" s="38"/>
      <c r="D2" s="38"/>
      <c r="E2" s="38"/>
      <c r="F2" s="38"/>
    </row>
    <row r="3" spans="1:6" ht="16.5">
      <c r="A3" s="38"/>
      <c r="B3" s="226"/>
      <c r="C3" s="226"/>
      <c r="D3" s="226"/>
      <c r="E3" s="226"/>
      <c r="F3" s="226"/>
    </row>
    <row r="4" spans="1:6" ht="52.35" customHeight="1">
      <c r="A4" s="46" t="s">
        <v>1</v>
      </c>
      <c r="B4" s="227" t="s">
        <v>77</v>
      </c>
      <c r="C4" s="227"/>
      <c r="D4" s="227"/>
      <c r="E4" s="227"/>
      <c r="F4" s="46" t="s">
        <v>289</v>
      </c>
    </row>
    <row r="5" spans="1:6" ht="16.5">
      <c r="A5" s="38"/>
      <c r="B5" s="228"/>
      <c r="C5" s="228"/>
      <c r="D5" s="228"/>
      <c r="E5" s="228"/>
      <c r="F5" s="38"/>
    </row>
    <row r="6" spans="1:6" ht="21.95" customHeight="1">
      <c r="A6" s="50" t="s">
        <v>78</v>
      </c>
      <c r="B6" s="229" t="s">
        <v>79</v>
      </c>
      <c r="C6" s="229"/>
      <c r="D6" s="229"/>
      <c r="E6" s="229"/>
      <c r="F6" s="80">
        <f>Rekapitulacija_GRAĐ!F25</f>
        <v>0</v>
      </c>
    </row>
    <row r="7" spans="1:6" ht="21.95" customHeight="1">
      <c r="A7" s="50" t="s">
        <v>290</v>
      </c>
      <c r="B7" s="229" t="s">
        <v>348</v>
      </c>
      <c r="C7" s="229"/>
      <c r="D7" s="229"/>
      <c r="E7" s="229"/>
      <c r="F7" s="80">
        <f>'Rekapitulacija_ARH. PLASTIKA'!F9</f>
        <v>0</v>
      </c>
    </row>
    <row r="8" spans="1:6" ht="16.5" customHeight="1">
      <c r="A8" s="50"/>
      <c r="B8" s="230"/>
      <c r="C8" s="230"/>
      <c r="D8" s="230"/>
      <c r="E8" s="230"/>
      <c r="F8" s="230"/>
    </row>
    <row r="9" spans="1:6" ht="16.5" customHeight="1">
      <c r="A9" s="38"/>
      <c r="B9" s="224" t="s">
        <v>75</v>
      </c>
      <c r="C9" s="224"/>
      <c r="D9" s="224"/>
      <c r="E9" s="224"/>
      <c r="F9" s="177">
        <f>SUM(F6:F7)</f>
        <v>0</v>
      </c>
    </row>
    <row r="10" spans="1:6" ht="16.5">
      <c r="A10" s="38"/>
      <c r="B10" s="225" t="s">
        <v>291</v>
      </c>
      <c r="C10" s="225"/>
      <c r="D10" s="225"/>
      <c r="E10" s="225"/>
      <c r="F10" s="90">
        <f>1.25*F9</f>
        <v>0</v>
      </c>
    </row>
    <row r="11" spans="1:6" ht="16.5">
      <c r="A11" s="38"/>
      <c r="B11" s="226"/>
      <c r="C11" s="226"/>
      <c r="D11" s="226"/>
      <c r="E11" s="226"/>
      <c r="F11" s="226"/>
    </row>
    <row r="12" spans="1:6" ht="16.5">
      <c r="A12" s="38"/>
      <c r="B12" s="226"/>
      <c r="C12" s="226"/>
      <c r="D12" s="226"/>
      <c r="E12" s="226"/>
      <c r="F12" s="226"/>
    </row>
    <row r="13" spans="1:6" ht="15">
      <c r="A13" s="103"/>
      <c r="E13" s="104"/>
      <c r="F13" s="105"/>
    </row>
    <row r="14" spans="1:6">
      <c r="A14" s="103"/>
      <c r="F14" s="105"/>
    </row>
    <row r="15" spans="1:6" ht="15">
      <c r="E15" s="104"/>
      <c r="F15" s="106"/>
    </row>
    <row r="16" spans="1:6">
      <c r="F16" s="105"/>
    </row>
    <row r="17" spans="3:6">
      <c r="C17" s="107"/>
      <c r="D17" s="107"/>
      <c r="E17" s="107"/>
      <c r="F17" s="108"/>
    </row>
  </sheetData>
  <sheetProtection selectLockedCells="1" selectUnlockedCells="1"/>
  <mergeCells count="10">
    <mergeCell ref="B9:E9"/>
    <mergeCell ref="B10:E10"/>
    <mergeCell ref="B11:F11"/>
    <mergeCell ref="B12:F12"/>
    <mergeCell ref="B3:F3"/>
    <mergeCell ref="B4:E4"/>
    <mergeCell ref="B5:E5"/>
    <mergeCell ref="B6:E6"/>
    <mergeCell ref="B7:E7"/>
    <mergeCell ref="B8:F8"/>
  </mergeCells>
  <pageMargins left="1" right="1" top="1" bottom="1" header="0.5" footer="0.5"/>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7</vt:i4>
      </vt:variant>
    </vt:vector>
  </HeadingPairs>
  <TitlesOfParts>
    <vt:vector size="14" baseType="lpstr">
      <vt:lpstr>NASLOVNA_građ.</vt:lpstr>
      <vt:lpstr>Opći uvjeti</vt:lpstr>
      <vt:lpstr>GRAĐ. RADOVI</vt:lpstr>
      <vt:lpstr>Rekapitulacija_GRAĐ</vt:lpstr>
      <vt:lpstr>ARH. PLASTIKA</vt:lpstr>
      <vt:lpstr>Rekapitulacija_ARH. PLASTIKA</vt:lpstr>
      <vt:lpstr>UKUPNO</vt:lpstr>
      <vt:lpstr>'ARH. PLASTIKA'!Podrucje_ispisa</vt:lpstr>
      <vt:lpstr>'GRAĐ. RADOVI'!Podrucje_ispisa</vt:lpstr>
      <vt:lpstr>NASLOVNA_građ.!Podrucje_ispisa</vt:lpstr>
      <vt:lpstr>'Opći uvjeti'!Podrucje_ispisa</vt:lpstr>
      <vt:lpstr>'Rekapitulacija_ARH. PLASTIKA'!Podrucje_ispisa</vt:lpstr>
      <vt:lpstr>Rekapitulacija_GRAĐ!Podrucje_ispisa</vt:lpstr>
      <vt:lpstr>UKUPNO!Podrucje_ispisa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HP-1</dc:creator>
  <cp:lastModifiedBy>Ljiljana</cp:lastModifiedBy>
  <cp:lastPrinted>2025-10-03T11:42:03Z</cp:lastPrinted>
  <dcterms:created xsi:type="dcterms:W3CDTF">2020-03-20T13:02:52Z</dcterms:created>
  <dcterms:modified xsi:type="dcterms:W3CDTF">2025-10-31T11:47:55Z</dcterms:modified>
</cp:coreProperties>
</file>